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84" windowHeight="10848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<sst xmlns="http://schemas.openxmlformats.org/spreadsheetml/2006/main" count="53" uniqueCount="25">
  <si>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</si>
  <si>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</si>
  <si>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</si>
  <si>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</si>
  <si>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</si>
  <si>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</si>
  <si>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</si>
  <si>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</si>
  <si>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</si>
  <si>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</si>
  <si>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</si>
  <si>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</si>
  <si>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</si>
  <si>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</si>
  <si>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</si>
  <si>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</si>
  <si>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</si>
  <si>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</si>
  <si>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1. No incluye sociedades gestoras de cartera (SGC) ni empresas de asesoramiento financiero (EAFI).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</si>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</sst>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57" fillId="0" borderId="20" xfId="90" applyFont="1" applyBorder="1" applyAlignment="1">
      <alignment horizontal="right"/>
      <protection/>
    </xf>
    <xf numFmtId="0" fontId="57" fillId="0" borderId="20" xfId="90" applyFont="1" applyFill="1" applyBorder="1" applyAlignment="1">
      <alignment horizontal="right"/>
      <protection/>
    </xf>
    <xf numFmtId="0" fontId="57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57" fillId="0" borderId="20" xfId="90" applyNumberFormat="1" applyFont="1" applyBorder="1" applyAlignment="1">
      <alignment horizontal="right"/>
      <protection/>
    </xf>
    <xf numFmtId="4" fontId="57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57" fillId="0" borderId="20" xfId="90" applyNumberFormat="1" applyFont="1" applyFill="1" applyBorder="1" applyAlignment="1">
      <alignment horizontal="right"/>
      <protection/>
    </xf>
    <xf numFmtId="0" fontId="56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2018</v>
      </c>
      <c r="C4" s="6"/>
      <c r="D4" s="6"/>
      <c r="E4" s="6"/>
      <c r="F4" s="7">
        <v>2019</v>
      </c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19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20</v>
      </c>
      <c r="B7" s="36">
        <v>1027476.23</v>
      </c>
      <c r="C7" s="36">
        <v>1101556.88</v>
      </c>
      <c r="D7" s="36">
        <v>763339.13</v>
      </c>
      <c r="E7" s="36">
        <v>821313.03</v>
      </c>
      <c r="F7" s="36">
        <v>1020313.2</v>
      </c>
      <c r="G7" s="18"/>
      <c r="H7" s="19">
        <f>IF(ISERROR($F7/$E7),"-",IF($F7/$E7&lt;0,"-",ROUND(($F7-$E7)/$E7*100,2)))</f>
        <v>24.23</v>
      </c>
      <c r="I7" s="19">
        <f>IF(ISERROR($F7/$B7),"-",IF($F7/$B7&lt;0,"-",ROUND(($F7-$B7)/$B7*100,2)))</f>
        <v>-0.7</v>
      </c>
      <c r="J7" s="19">
        <f ca="1">IF(ISERROR($F7/OFFSET($A7,0,MATCH("IV",$B$5:$E$5,0))),"-",IF($F7/OFFSET($A7,0,MATCH("IV",$B$5:$E$5,0))&lt;0,"-",ROUND(100*($F7/OFFSET($A7,0,MATCH("IV",$B$5:$E$5,0))-1),2)))</f>
        <v>24.23</v>
      </c>
    </row>
    <row r="8" spans="1:10" ht="12.75">
      <c r="A8" s="20" t="s">
        <v>7</v>
      </c>
      <c r="B8" s="37">
        <v>335789.9</v>
      </c>
      <c r="C8" s="37">
        <v>407061.36</v>
      </c>
      <c r="D8" s="37">
        <v>330688.58</v>
      </c>
      <c r="E8" s="37">
        <v>320757.98</v>
      </c>
      <c r="F8" s="37">
        <v>334598.6</v>
      </c>
      <c r="G8" s="21"/>
      <c r="H8" s="22">
        <f aca="true" t="shared" si="0" ref="H8:H13">IF(ISERROR($F8/$E8),"-",IF($F8/$E8&lt;0,"-",ROUND(($F8-$E8)/$E8*100,2)))</f>
        <v>4.31</v>
      </c>
      <c r="I8" s="22">
        <f aca="true" t="shared" si="1" ref="I8:I13">IF(ISERROR($F8/$B8),"-",IF($F8/$B8&lt;0,"-",ROUND(($F8-$B8)/$B8*100,2)))</f>
        <v>-0.35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4.31</v>
      </c>
    </row>
    <row r="9" spans="1:10" ht="12.75">
      <c r="A9" s="20" t="s">
        <v>8</v>
      </c>
      <c r="B9" s="37">
        <v>543645.71</v>
      </c>
      <c r="C9" s="37">
        <v>545616.04</v>
      </c>
      <c r="D9" s="37">
        <v>354533.61</v>
      </c>
      <c r="E9" s="37">
        <v>372335.71</v>
      </c>
      <c r="F9" s="37">
        <v>515760.77</v>
      </c>
      <c r="G9" s="21"/>
      <c r="H9" s="22">
        <f t="shared" si="0"/>
        <v>38.52</v>
      </c>
      <c r="I9" s="22">
        <f t="shared" si="1"/>
        <v>-5.13</v>
      </c>
      <c r="J9" s="22">
        <f ca="1" t="shared" si="2"/>
        <v>38.52</v>
      </c>
    </row>
    <row r="10" spans="1:10" ht="12.75">
      <c r="A10" s="20" t="s">
        <v>9</v>
      </c>
      <c r="B10" s="37">
        <v>32288.95</v>
      </c>
      <c r="C10" s="37">
        <v>15014.18</v>
      </c>
      <c r="D10" s="37">
        <v>9835.95</v>
      </c>
      <c r="E10" s="37">
        <v>21454.36</v>
      </c>
      <c r="F10" s="37">
        <v>33219.36</v>
      </c>
      <c r="G10" s="21"/>
      <c r="H10" s="22">
        <f t="shared" si="0"/>
        <v>54.84</v>
      </c>
      <c r="I10" s="22">
        <f t="shared" si="1"/>
        <v>2.88</v>
      </c>
      <c r="J10" s="22">
        <f ca="1" t="shared" si="2"/>
        <v>54.84</v>
      </c>
    </row>
    <row r="11" spans="1:10" ht="12.75">
      <c r="A11" s="20" t="s">
        <v>10</v>
      </c>
      <c r="B11" s="37">
        <v>101030.05</v>
      </c>
      <c r="C11" s="37">
        <v>103641.16</v>
      </c>
      <c r="D11" s="37">
        <v>60739.23</v>
      </c>
      <c r="E11" s="37">
        <v>96788.45</v>
      </c>
      <c r="F11" s="37">
        <v>130654.5</v>
      </c>
      <c r="G11" s="21"/>
      <c r="H11" s="22">
        <f t="shared" si="0"/>
        <v>34.99</v>
      </c>
      <c r="I11" s="22">
        <f t="shared" si="1"/>
        <v>29.32</v>
      </c>
      <c r="J11" s="22">
        <f ca="1" t="shared" si="2"/>
        <v>34.99</v>
      </c>
    </row>
    <row r="12" spans="1:10" ht="12.75">
      <c r="A12" s="20" t="s">
        <v>11</v>
      </c>
      <c r="B12" s="37">
        <v>5274.9</v>
      </c>
      <c r="C12" s="37">
        <v>21560.01</v>
      </c>
      <c r="D12" s="37">
        <v>1520.49</v>
      </c>
      <c r="E12" s="37">
        <v>5545.59</v>
      </c>
      <c r="F12" s="37">
        <v>1223.73</v>
      </c>
      <c r="G12" s="21"/>
      <c r="H12" s="22">
        <f t="shared" si="0"/>
        <v>-77.93</v>
      </c>
      <c r="I12" s="22">
        <f t="shared" si="1"/>
        <v>-76.8</v>
      </c>
      <c r="J12" s="22">
        <f ca="1" t="shared" si="2"/>
        <v>-77.93</v>
      </c>
    </row>
    <row r="13" spans="1:10" ht="12.75">
      <c r="A13" s="23" t="s">
        <v>12</v>
      </c>
      <c r="B13" s="38">
        <v>9446.72</v>
      </c>
      <c r="C13" s="38">
        <v>8664.14</v>
      </c>
      <c r="D13" s="38">
        <v>6021.27</v>
      </c>
      <c r="E13" s="38">
        <v>4430.95</v>
      </c>
      <c r="F13" s="38">
        <v>4856.23</v>
      </c>
      <c r="G13" s="21"/>
      <c r="H13" s="24">
        <f t="shared" si="0"/>
        <v>9.6</v>
      </c>
      <c r="I13" s="24">
        <f t="shared" si="1"/>
        <v>-48.59</v>
      </c>
      <c r="J13" s="24">
        <f ca="1" t="shared" si="2"/>
        <v>9.6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865998.39</v>
      </c>
      <c r="C15" s="36">
        <v>888233.8</v>
      </c>
      <c r="D15" s="36">
        <v>644508.18</v>
      </c>
      <c r="E15" s="36">
        <v>684048.96</v>
      </c>
      <c r="F15" s="36">
        <v>883235.78</v>
      </c>
      <c r="G15" s="18"/>
      <c r="H15" s="25">
        <f aca="true" t="shared" si="3" ref="H15:H45">IF(ISERROR($F15/$E15),"-",IF($F15/$E15&lt;0,"-",ROUND(($F15-$E15)/$E15*100,2)))</f>
        <v>29.12</v>
      </c>
      <c r="I15" s="25">
        <f aca="true" t="shared" si="4" ref="I15:I45">IF(ISERROR($F15/$B15),"-",IF($F15/$B15&lt;0,"-",ROUND(($F15-$B15)/$B15*100,2)))</f>
        <v>1.99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29.12</v>
      </c>
    </row>
    <row r="16" spans="1:10" ht="12.75">
      <c r="A16" s="20" t="s">
        <v>15</v>
      </c>
      <c r="B16" s="41">
        <v>604086.92</v>
      </c>
      <c r="C16" s="41">
        <v>629121.54</v>
      </c>
      <c r="D16" s="41">
        <v>463908.94</v>
      </c>
      <c r="E16" s="41">
        <v>487804.51</v>
      </c>
      <c r="F16" s="41">
        <v>615169.37</v>
      </c>
      <c r="G16" s="18"/>
      <c r="H16" s="26">
        <f t="shared" si="3"/>
        <v>26.11</v>
      </c>
      <c r="I16" s="26">
        <f t="shared" si="4"/>
        <v>1.83</v>
      </c>
      <c r="J16" s="26">
        <f ca="1" t="shared" si="5"/>
        <v>26.11</v>
      </c>
    </row>
    <row r="17" spans="1:10" ht="12.75">
      <c r="A17" s="27" t="s">
        <v>7</v>
      </c>
      <c r="B17" s="37">
        <v>196847.45</v>
      </c>
      <c r="C17" s="37">
        <v>230333.32</v>
      </c>
      <c r="D17" s="37">
        <v>222782.12</v>
      </c>
      <c r="E17" s="37">
        <v>205986</v>
      </c>
      <c r="F17" s="37">
        <v>247928.91</v>
      </c>
      <c r="G17" s="21"/>
      <c r="H17" s="22">
        <f t="shared" si="3"/>
        <v>20.36</v>
      </c>
      <c r="I17" s="22">
        <f t="shared" si="4"/>
        <v>25.95</v>
      </c>
      <c r="J17" s="22">
        <f ca="1" t="shared" si="5"/>
        <v>20.36</v>
      </c>
    </row>
    <row r="18" spans="1:10" ht="12.75">
      <c r="A18" s="27" t="s">
        <v>8</v>
      </c>
      <c r="B18" s="37">
        <v>336165.92</v>
      </c>
      <c r="C18" s="37">
        <v>338333.83</v>
      </c>
      <c r="D18" s="37">
        <v>205198.45</v>
      </c>
      <c r="E18" s="37">
        <v>231533.69</v>
      </c>
      <c r="F18" s="37">
        <v>296146.27</v>
      </c>
      <c r="G18" s="21"/>
      <c r="H18" s="22">
        <f t="shared" si="3"/>
        <v>27.91</v>
      </c>
      <c r="I18" s="22">
        <f t="shared" si="4"/>
        <v>-11.9</v>
      </c>
      <c r="J18" s="22">
        <f ca="1" t="shared" si="5"/>
        <v>27.91</v>
      </c>
    </row>
    <row r="19" spans="1:10" ht="12.75">
      <c r="A19" s="27" t="s">
        <v>9</v>
      </c>
      <c r="B19" s="37">
        <v>23198.45</v>
      </c>
      <c r="C19" s="37">
        <v>5355.63</v>
      </c>
      <c r="D19" s="37">
        <v>2555.24</v>
      </c>
      <c r="E19" s="37">
        <v>4350.73</v>
      </c>
      <c r="F19" s="37">
        <v>4558.55</v>
      </c>
      <c r="G19" s="21"/>
      <c r="H19" s="22">
        <f t="shared" si="3"/>
        <v>4.78</v>
      </c>
      <c r="I19" s="22">
        <f t="shared" si="4"/>
        <v>-80.35</v>
      </c>
      <c r="J19" s="22">
        <f ca="1" t="shared" si="5"/>
        <v>4.78</v>
      </c>
    </row>
    <row r="20" spans="1:10" ht="12.75">
      <c r="A20" s="27" t="s">
        <v>10</v>
      </c>
      <c r="B20" s="37">
        <v>43252.07</v>
      </c>
      <c r="C20" s="37">
        <v>50098.44</v>
      </c>
      <c r="D20" s="37">
        <v>29206.79</v>
      </c>
      <c r="E20" s="37">
        <v>43370.05</v>
      </c>
      <c r="F20" s="37">
        <v>63391.69</v>
      </c>
      <c r="G20" s="21"/>
      <c r="H20" s="22">
        <f t="shared" si="3"/>
        <v>46.16</v>
      </c>
      <c r="I20" s="22">
        <f t="shared" si="4"/>
        <v>46.56</v>
      </c>
      <c r="J20" s="22">
        <f ca="1" t="shared" si="5"/>
        <v>46.16</v>
      </c>
    </row>
    <row r="21" spans="1:10" ht="12.75">
      <c r="A21" s="27" t="s">
        <v>11</v>
      </c>
      <c r="B21" s="37">
        <v>494.23</v>
      </c>
      <c r="C21" s="37">
        <v>260.87</v>
      </c>
      <c r="D21" s="37">
        <v>191.14</v>
      </c>
      <c r="E21" s="37">
        <v>263.89</v>
      </c>
      <c r="F21" s="37">
        <v>146.62</v>
      </c>
      <c r="G21" s="21"/>
      <c r="H21" s="22">
        <f t="shared" si="3"/>
        <v>-44.44</v>
      </c>
      <c r="I21" s="22">
        <f t="shared" si="4"/>
        <v>-70.33</v>
      </c>
      <c r="J21" s="22">
        <f ca="1" t="shared" si="5"/>
        <v>-44.44</v>
      </c>
    </row>
    <row r="22" spans="1:10" ht="12.75">
      <c r="A22" s="27" t="s">
        <v>12</v>
      </c>
      <c r="B22" s="37">
        <v>4128.79</v>
      </c>
      <c r="C22" s="37">
        <v>4739.45</v>
      </c>
      <c r="D22" s="37">
        <v>3975.19</v>
      </c>
      <c r="E22" s="37">
        <v>2300.16</v>
      </c>
      <c r="F22" s="37">
        <v>2997.34</v>
      </c>
      <c r="G22" s="21"/>
      <c r="H22" s="22">
        <f t="shared" si="3"/>
        <v>30.31</v>
      </c>
      <c r="I22" s="22">
        <f t="shared" si="4"/>
        <v>-27.4</v>
      </c>
      <c r="J22" s="22">
        <f ca="1" t="shared" si="5"/>
        <v>30.31</v>
      </c>
    </row>
    <row r="23" spans="1:10" ht="12.75">
      <c r="A23" s="20" t="s">
        <v>16</v>
      </c>
      <c r="B23" s="41">
        <v>261911.47</v>
      </c>
      <c r="C23" s="41">
        <v>259112.26</v>
      </c>
      <c r="D23" s="41">
        <v>180599.25</v>
      </c>
      <c r="E23" s="41">
        <v>196244.45</v>
      </c>
      <c r="F23" s="41">
        <v>268066.4</v>
      </c>
      <c r="G23" s="18"/>
      <c r="H23" s="26">
        <f t="shared" si="3"/>
        <v>36.6</v>
      </c>
      <c r="I23" s="26">
        <f t="shared" si="4"/>
        <v>2.35</v>
      </c>
      <c r="J23" s="26">
        <f ca="1" t="shared" si="5"/>
        <v>36.6</v>
      </c>
    </row>
    <row r="24" spans="1:10" ht="12.75">
      <c r="A24" s="27" t="s">
        <v>7</v>
      </c>
      <c r="B24" s="41">
        <v>1667.7</v>
      </c>
      <c r="C24" s="41">
        <v>1231.86</v>
      </c>
      <c r="D24" s="41">
        <v>944.59</v>
      </c>
      <c r="E24" s="41">
        <v>2393.57</v>
      </c>
      <c r="F24" s="41">
        <v>6567.93</v>
      </c>
      <c r="G24" s="18"/>
      <c r="H24" s="26">
        <f t="shared" si="3"/>
        <v>174.4</v>
      </c>
      <c r="I24" s="26">
        <f t="shared" si="4"/>
        <v>293.83</v>
      </c>
      <c r="J24" s="26">
        <f ca="1" t="shared" si="5"/>
        <v>174.4</v>
      </c>
    </row>
    <row r="25" spans="1:10" ht="12.75">
      <c r="A25" s="27" t="s">
        <v>8</v>
      </c>
      <c r="B25" s="41">
        <v>206815.65</v>
      </c>
      <c r="C25" s="41">
        <v>206672.43</v>
      </c>
      <c r="D25" s="41">
        <v>148974.45</v>
      </c>
      <c r="E25" s="41">
        <v>140269.12</v>
      </c>
      <c r="F25" s="41">
        <v>219215.85</v>
      </c>
      <c r="G25" s="18"/>
      <c r="H25" s="26">
        <f t="shared" si="3"/>
        <v>56.28</v>
      </c>
      <c r="I25" s="26">
        <f t="shared" si="4"/>
        <v>6</v>
      </c>
      <c r="J25" s="26">
        <f ca="1" t="shared" si="5"/>
        <v>56.28</v>
      </c>
    </row>
    <row r="26" spans="1:10" ht="12.75">
      <c r="A26" s="27" t="s">
        <v>9</v>
      </c>
      <c r="B26" s="41">
        <v>68.67</v>
      </c>
      <c r="C26" s="41">
        <v>78.63</v>
      </c>
      <c r="D26" s="41">
        <v>446.6</v>
      </c>
      <c r="E26" s="41">
        <v>1246.76</v>
      </c>
      <c r="F26" s="41">
        <v>1080.96</v>
      </c>
      <c r="G26" s="18"/>
      <c r="H26" s="26">
        <f t="shared" si="3"/>
        <v>-13.3</v>
      </c>
      <c r="I26" s="26">
        <f t="shared" si="4"/>
        <v>1474.14</v>
      </c>
      <c r="J26" s="26">
        <f ca="1" t="shared" si="5"/>
        <v>-13.3</v>
      </c>
    </row>
    <row r="27" spans="1:10" ht="12.75">
      <c r="A27" s="27" t="s">
        <v>10</v>
      </c>
      <c r="B27" s="37">
        <v>52982.54</v>
      </c>
      <c r="C27" s="37">
        <v>50788.98</v>
      </c>
      <c r="D27" s="37">
        <v>29694.77</v>
      </c>
      <c r="E27" s="37">
        <v>51756.58</v>
      </c>
      <c r="F27" s="37">
        <v>40465.91</v>
      </c>
      <c r="G27" s="21"/>
      <c r="H27" s="22">
        <f t="shared" si="3"/>
        <v>-21.81</v>
      </c>
      <c r="I27" s="22">
        <f t="shared" si="4"/>
        <v>-23.62</v>
      </c>
      <c r="J27" s="22">
        <f ca="1" t="shared" si="5"/>
        <v>-21.81</v>
      </c>
    </row>
    <row r="28" spans="1:10" ht="12.75">
      <c r="A28" s="27" t="s">
        <v>11</v>
      </c>
      <c r="B28" s="37">
        <v>34.49</v>
      </c>
      <c r="C28" s="37">
        <v>27.82</v>
      </c>
      <c r="D28" s="37">
        <v>27.4</v>
      </c>
      <c r="E28" s="37">
        <v>38.65</v>
      </c>
      <c r="F28" s="37">
        <v>49.78</v>
      </c>
      <c r="G28" s="21"/>
      <c r="H28" s="22">
        <f t="shared" si="3"/>
        <v>28.8</v>
      </c>
      <c r="I28" s="22">
        <f t="shared" si="4"/>
        <v>44.33</v>
      </c>
      <c r="J28" s="22">
        <f ca="1" t="shared" si="5"/>
        <v>28.8</v>
      </c>
    </row>
    <row r="29" spans="1:10" ht="12.75">
      <c r="A29" s="27" t="s">
        <v>12</v>
      </c>
      <c r="B29" s="37">
        <v>342.43</v>
      </c>
      <c r="C29" s="37">
        <v>312.54</v>
      </c>
      <c r="D29" s="37">
        <v>511.43</v>
      </c>
      <c r="E29" s="37">
        <v>539.78</v>
      </c>
      <c r="F29" s="37">
        <v>685.97</v>
      </c>
      <c r="G29" s="21"/>
      <c r="H29" s="22">
        <f t="shared" si="3"/>
        <v>27.08</v>
      </c>
      <c r="I29" s="22">
        <f t="shared" si="4"/>
        <v>100.32</v>
      </c>
      <c r="J29" s="22">
        <f ca="1" t="shared" si="5"/>
        <v>27.08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161477.84</v>
      </c>
      <c r="C31" s="36">
        <v>213323.08</v>
      </c>
      <c r="D31" s="36">
        <v>118830.95</v>
      </c>
      <c r="E31" s="36">
        <v>137264.07</v>
      </c>
      <c r="F31" s="36">
        <v>137077.42</v>
      </c>
      <c r="G31" s="18"/>
      <c r="H31" s="25">
        <f t="shared" si="3"/>
        <v>-0.14</v>
      </c>
      <c r="I31" s="25">
        <f t="shared" si="4"/>
        <v>-15.11</v>
      </c>
      <c r="J31" s="25">
        <f ca="1" t="shared" si="5"/>
        <v>-0.14</v>
      </c>
    </row>
    <row r="32" spans="1:10" ht="12.75">
      <c r="A32" s="20" t="s">
        <v>15</v>
      </c>
      <c r="B32" s="41">
        <v>149934.83</v>
      </c>
      <c r="C32" s="41">
        <v>204926.68</v>
      </c>
      <c r="D32" s="41">
        <v>114083.02</v>
      </c>
      <c r="E32" s="41">
        <v>131497.69</v>
      </c>
      <c r="F32" s="41">
        <v>131816.43</v>
      </c>
      <c r="G32" s="18"/>
      <c r="H32" s="26">
        <f t="shared" si="3"/>
        <v>0.24</v>
      </c>
      <c r="I32" s="26">
        <f t="shared" si="4"/>
        <v>-12.08</v>
      </c>
      <c r="J32" s="26">
        <f ca="1" t="shared" si="5"/>
        <v>0.24</v>
      </c>
    </row>
    <row r="33" spans="1:10" ht="12.75">
      <c r="A33" s="27" t="s">
        <v>7</v>
      </c>
      <c r="B33" s="41">
        <v>135402.83</v>
      </c>
      <c r="C33" s="41">
        <v>173870.97</v>
      </c>
      <c r="D33" s="41">
        <v>105784.96</v>
      </c>
      <c r="E33" s="41">
        <v>110589.91</v>
      </c>
      <c r="F33" s="41">
        <v>78178.98</v>
      </c>
      <c r="G33" s="18"/>
      <c r="H33" s="26">
        <f t="shared" si="3"/>
        <v>-29.31</v>
      </c>
      <c r="I33" s="26">
        <f t="shared" si="4"/>
        <v>-42.26</v>
      </c>
      <c r="J33" s="26">
        <f ca="1" t="shared" si="5"/>
        <v>-29.31</v>
      </c>
    </row>
    <row r="34" spans="1:10" ht="12.75">
      <c r="A34" s="27" t="s">
        <v>8</v>
      </c>
      <c r="B34" s="41">
        <v>201.11</v>
      </c>
      <c r="C34" s="41">
        <v>290.55</v>
      </c>
      <c r="D34" s="41">
        <v>143.66</v>
      </c>
      <c r="E34" s="41">
        <v>203.66</v>
      </c>
      <c r="F34" s="41">
        <v>148.26</v>
      </c>
      <c r="G34" s="18"/>
      <c r="H34" s="26">
        <f t="shared" si="3"/>
        <v>-27.2</v>
      </c>
      <c r="I34" s="26">
        <f t="shared" si="4"/>
        <v>-26.28</v>
      </c>
      <c r="J34" s="26">
        <f ca="1" t="shared" si="5"/>
        <v>-27.2</v>
      </c>
    </row>
    <row r="35" spans="1:10" ht="12.75">
      <c r="A35" s="27" t="s">
        <v>9</v>
      </c>
      <c r="B35" s="41">
        <v>7951.79</v>
      </c>
      <c r="C35" s="41">
        <v>8678.35</v>
      </c>
      <c r="D35" s="41">
        <v>6138.67</v>
      </c>
      <c r="E35" s="41">
        <v>14929.33</v>
      </c>
      <c r="F35" s="41">
        <v>26567</v>
      </c>
      <c r="G35" s="18"/>
      <c r="H35" s="26">
        <f t="shared" si="3"/>
        <v>77.95</v>
      </c>
      <c r="I35" s="26">
        <f t="shared" si="4"/>
        <v>234.1</v>
      </c>
      <c r="J35" s="26">
        <f ca="1" t="shared" si="5"/>
        <v>77.95</v>
      </c>
    </row>
    <row r="36" spans="1:10" ht="12.75">
      <c r="A36" s="27" t="s">
        <v>10</v>
      </c>
      <c r="B36" s="37">
        <v>1739.24</v>
      </c>
      <c r="C36" s="37">
        <v>934.42</v>
      </c>
      <c r="D36" s="37">
        <v>844.83</v>
      </c>
      <c r="E36" s="37">
        <v>717.36</v>
      </c>
      <c r="F36" s="37">
        <v>26056.62</v>
      </c>
      <c r="G36" s="21"/>
      <c r="H36" s="22">
        <f t="shared" si="3"/>
        <v>3532.29</v>
      </c>
      <c r="I36" s="22">
        <f t="shared" si="4"/>
        <v>1398.16</v>
      </c>
      <c r="J36" s="22">
        <f ca="1" t="shared" si="5"/>
        <v>3532.29</v>
      </c>
    </row>
    <row r="37" spans="1:10" ht="12.75">
      <c r="A37" s="27" t="s">
        <v>11</v>
      </c>
      <c r="B37" s="37">
        <v>4569.94</v>
      </c>
      <c r="C37" s="37">
        <v>21119.99</v>
      </c>
      <c r="D37" s="37">
        <v>1156.42</v>
      </c>
      <c r="E37" s="37">
        <v>5032.77</v>
      </c>
      <c r="F37" s="37">
        <v>854.54</v>
      </c>
      <c r="G37" s="21"/>
      <c r="H37" s="22">
        <f t="shared" si="3"/>
        <v>-83.02</v>
      </c>
      <c r="I37" s="22">
        <f t="shared" si="4"/>
        <v>-81.3</v>
      </c>
      <c r="J37" s="22">
        <f ca="1" t="shared" si="5"/>
        <v>-83.02</v>
      </c>
    </row>
    <row r="38" spans="1:10" ht="12.75">
      <c r="A38" s="27" t="s">
        <v>12</v>
      </c>
      <c r="B38" s="37">
        <v>69.93</v>
      </c>
      <c r="C38" s="37">
        <v>32.4</v>
      </c>
      <c r="D38" s="37">
        <v>14.48</v>
      </c>
      <c r="E38" s="37">
        <v>24.66</v>
      </c>
      <c r="F38" s="37">
        <v>11.02</v>
      </c>
      <c r="G38" s="21"/>
      <c r="H38" s="22">
        <f t="shared" si="3"/>
        <v>-55.31</v>
      </c>
      <c r="I38" s="22">
        <f t="shared" si="4"/>
        <v>-84.24</v>
      </c>
      <c r="J38" s="22">
        <f ca="1" t="shared" si="5"/>
        <v>-55.31</v>
      </c>
    </row>
    <row r="39" spans="1:10" ht="12.75">
      <c r="A39" s="20" t="s">
        <v>16</v>
      </c>
      <c r="B39" s="41">
        <v>11543.01</v>
      </c>
      <c r="C39" s="41">
        <v>8396.4</v>
      </c>
      <c r="D39" s="41">
        <v>4747.93</v>
      </c>
      <c r="E39" s="41">
        <v>5766.38</v>
      </c>
      <c r="F39" s="41">
        <v>5261</v>
      </c>
      <c r="G39" s="18"/>
      <c r="H39" s="26">
        <f t="shared" si="3"/>
        <v>-8.76</v>
      </c>
      <c r="I39" s="26">
        <f t="shared" si="4"/>
        <v>-54.42</v>
      </c>
      <c r="J39" s="26">
        <f ca="1" t="shared" si="5"/>
        <v>-8.76</v>
      </c>
    </row>
    <row r="40" spans="1:10" ht="12.75">
      <c r="A40" s="27" t="s">
        <v>7</v>
      </c>
      <c r="B40" s="41">
        <v>1871.92</v>
      </c>
      <c r="C40" s="41">
        <v>1625.21</v>
      </c>
      <c r="D40" s="41">
        <v>1176.91</v>
      </c>
      <c r="E40" s="41">
        <v>1788.5</v>
      </c>
      <c r="F40" s="41">
        <v>1922.78</v>
      </c>
      <c r="G40" s="18"/>
      <c r="H40" s="26">
        <f t="shared" si="3"/>
        <v>7.51</v>
      </c>
      <c r="I40" s="26">
        <f t="shared" si="4"/>
        <v>2.72</v>
      </c>
      <c r="J40" s="26">
        <f ca="1" t="shared" si="5"/>
        <v>7.51</v>
      </c>
    </row>
    <row r="41" spans="1:10" ht="12.75">
      <c r="A41" s="27" t="s">
        <v>8</v>
      </c>
      <c r="B41" s="41">
        <v>463.03</v>
      </c>
      <c r="C41" s="41">
        <v>319.23</v>
      </c>
      <c r="D41" s="41">
        <v>217.06</v>
      </c>
      <c r="E41" s="41">
        <v>329.24</v>
      </c>
      <c r="F41" s="41">
        <v>250.39</v>
      </c>
      <c r="G41" s="18"/>
      <c r="H41" s="26">
        <f t="shared" si="3"/>
        <v>-23.95</v>
      </c>
      <c r="I41" s="26">
        <f t="shared" si="4"/>
        <v>-45.92</v>
      </c>
      <c r="J41" s="26">
        <f ca="1" t="shared" si="5"/>
        <v>-23.95</v>
      </c>
    </row>
    <row r="42" spans="1:10" ht="12.75">
      <c r="A42" s="27" t="s">
        <v>9</v>
      </c>
      <c r="B42" s="41">
        <v>1070.04</v>
      </c>
      <c r="C42" s="41">
        <v>901.57</v>
      </c>
      <c r="D42" s="41">
        <v>695.44</v>
      </c>
      <c r="E42" s="41">
        <v>927.54</v>
      </c>
      <c r="F42" s="41">
        <v>1012.85</v>
      </c>
      <c r="G42" s="18"/>
      <c r="H42" s="26">
        <f t="shared" si="3"/>
        <v>9.2</v>
      </c>
      <c r="I42" s="26">
        <f t="shared" si="4"/>
        <v>-5.34</v>
      </c>
      <c r="J42" s="26">
        <f ca="1" t="shared" si="5"/>
        <v>9.2</v>
      </c>
    </row>
    <row r="43" spans="1:10" ht="12.75">
      <c r="A43" s="27" t="s">
        <v>10</v>
      </c>
      <c r="B43" s="41">
        <v>3056.21</v>
      </c>
      <c r="C43" s="41">
        <v>1819.31</v>
      </c>
      <c r="D43" s="41">
        <v>992.84</v>
      </c>
      <c r="E43" s="41">
        <v>944.46</v>
      </c>
      <c r="F43" s="41">
        <v>740.28</v>
      </c>
      <c r="G43" s="18"/>
      <c r="H43" s="26">
        <f t="shared" si="3"/>
        <v>-21.62</v>
      </c>
      <c r="I43" s="26">
        <f t="shared" si="4"/>
        <v>-75.78</v>
      </c>
      <c r="J43" s="22">
        <f ca="1" t="shared" si="5"/>
        <v>-21.62</v>
      </c>
    </row>
    <row r="44" spans="1:10" ht="12.75">
      <c r="A44" s="27" t="s">
        <v>11</v>
      </c>
      <c r="B44" s="41">
        <v>176.25</v>
      </c>
      <c r="C44" s="41">
        <v>151.32</v>
      </c>
      <c r="D44" s="41">
        <v>145.53</v>
      </c>
      <c r="E44" s="41">
        <v>210.28</v>
      </c>
      <c r="F44" s="41">
        <v>172.79</v>
      </c>
      <c r="G44" s="18"/>
      <c r="H44" s="26">
        <f t="shared" si="3"/>
        <v>-17.83</v>
      </c>
      <c r="I44" s="26">
        <f t="shared" si="4"/>
        <v>-1.96</v>
      </c>
      <c r="J44" s="22">
        <f ca="1" t="shared" si="5"/>
        <v>-17.83</v>
      </c>
    </row>
    <row r="45" spans="1:10" ht="12.75">
      <c r="A45" s="31" t="s">
        <v>12</v>
      </c>
      <c r="B45" s="43">
        <v>4905.57</v>
      </c>
      <c r="C45" s="43">
        <v>3579.75</v>
      </c>
      <c r="D45" s="43">
        <v>1520.17</v>
      </c>
      <c r="E45" s="43">
        <v>1566.35</v>
      </c>
      <c r="F45" s="43">
        <v>1161.9</v>
      </c>
      <c r="G45" s="32"/>
      <c r="H45" s="33">
        <f t="shared" si="3"/>
        <v>-25.82</v>
      </c>
      <c r="I45" s="33">
        <f t="shared" si="4"/>
        <v>-76.31</v>
      </c>
      <c r="J45" s="24">
        <f ca="1" t="shared" si="5"/>
        <v>-25.82</v>
      </c>
    </row>
    <row r="46" spans="1:15" ht="12.75">
      <c r="A46" s="48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2014-07-10T09:53:24Z</cp:lastPrinted>
  <dcterms:created xsi:type="dcterms:W3CDTF">2014-07-10T09:49:51Z</dcterms:created>
  <dcterms:modified xsi:type="dcterms:W3CDTF">2019-05-09T08:44:28Z</dcterms:modified>
  <cp:category/>
  <cp:version/>
  <cp:contentType/>
  <cp:contentStatus/>
</cp:coreProperties>
</file>