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<sst xmlns="http://schemas.openxmlformats.org/spreadsheetml/2006/main" count="41" uniqueCount="22">
  <si>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</si>
  <si>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</si>
  <si>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</si>
  <si>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</si>
  <si>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</si>
  <si>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</si>
  <si>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</si>
  <si>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</si>
  <si>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</si>
  <si>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</si>
  <si>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</si>
  <si>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</si>
  <si>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</si>
  <si>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</si>
  <si>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</si>
  <si>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</si>
  <si>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</si>
  <si>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</si>
  <si>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</t>
  </si>
  <si>
    <t>III</t>
  </si>
  <si>
    <t>IV</t>
  </si>
  <si>
    <t>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</si>
</sst>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6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21" fillId="3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40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35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1" applyFont="1" applyAlignment="1">
      <alignment/>
      <protection/>
    </xf>
    <xf numFmtId="0" fontId="45" fillId="0" borderId="18" xfId="91" applyFont="1" applyBorder="1" applyAlignment="1">
      <alignment vertical="top"/>
      <protection/>
    </xf>
    <xf numFmtId="0" fontId="3" fillId="0" borderId="18" xfId="91" applyFont="1" applyBorder="1" applyAlignment="1">
      <alignment horizontal="right" vertical="top"/>
      <protection/>
    </xf>
    <xf numFmtId="0" fontId="2" fillId="0" borderId="0" xfId="91" applyFont="1" applyAlignment="1">
      <alignment vertical="top"/>
      <protection/>
    </xf>
    <xf numFmtId="0" fontId="2" fillId="0" borderId="0" xfId="91" applyFont="1" applyBorder="1" applyAlignment="1">
      <alignment/>
      <protection/>
    </xf>
    <xf numFmtId="0" fontId="4" fillId="0" borderId="0" xfId="91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1" applyFont="1" applyBorder="1" applyAlignment="1">
      <alignment/>
      <protection/>
    </xf>
    <xf numFmtId="0" fontId="5" fillId="0" borderId="18" xfId="91" applyFont="1" applyBorder="1" applyAlignment="1">
      <alignment horizontal="right" wrapText="1"/>
      <protection/>
    </xf>
    <xf numFmtId="0" fontId="5" fillId="0" borderId="0" xfId="91" applyFont="1" applyBorder="1" applyAlignment="1">
      <alignment horizontal="right" wrapText="1"/>
      <protection/>
    </xf>
    <xf numFmtId="0" fontId="3" fillId="0" borderId="20" xfId="90" applyFont="1" applyFill="1" applyBorder="1" applyAlignment="1">
      <alignment horizontal="center" wrapText="1"/>
      <protection/>
    </xf>
    <xf numFmtId="0" fontId="4" fillId="0" borderId="20" xfId="91" applyFont="1" applyBorder="1" applyAlignment="1">
      <alignment/>
      <protection/>
    </xf>
    <xf numFmtId="3" fontId="3" fillId="0" borderId="20" xfId="91" applyNumberFormat="1" applyFont="1" applyBorder="1" applyAlignment="1">
      <alignment horizontal="right" wrapText="1"/>
      <protection/>
    </xf>
    <xf numFmtId="3" fontId="3" fillId="0" borderId="0" xfId="91" applyNumberFormat="1" applyFont="1" applyBorder="1" applyAlignment="1">
      <alignment horizontal="right" wrapText="1"/>
      <protection/>
    </xf>
    <xf numFmtId="0" fontId="3" fillId="0" borderId="21" xfId="91" applyFont="1" applyBorder="1" applyAlignment="1">
      <alignment horizontal="left"/>
      <protection/>
    </xf>
    <xf numFmtId="3" fontId="3" fillId="0" borderId="22" xfId="93" applyNumberFormat="1" applyFont="1" applyBorder="1" applyAlignment="1">
      <alignment horizontal="right"/>
      <protection/>
    </xf>
    <xf numFmtId="3" fontId="3" fillId="0" borderId="0" xfId="93" applyNumberFormat="1" applyFont="1" applyBorder="1" applyAlignment="1">
      <alignment horizontal="right"/>
      <protection/>
    </xf>
    <xf numFmtId="0" fontId="3" fillId="0" borderId="21" xfId="91" applyFont="1" applyBorder="1" applyAlignment="1">
      <alignment horizontal="left" indent="1"/>
      <protection/>
    </xf>
    <xf numFmtId="0" fontId="3" fillId="0" borderId="23" xfId="91" applyFont="1" applyBorder="1" applyAlignment="1">
      <alignment horizontal="left" indent="2"/>
      <protection/>
    </xf>
    <xf numFmtId="0" fontId="3" fillId="0" borderId="23" xfId="91" applyFont="1" applyBorder="1" applyAlignment="1">
      <alignment horizontal="left"/>
      <protection/>
    </xf>
    <xf numFmtId="0" fontId="4" fillId="0" borderId="19" xfId="91" applyFont="1" applyBorder="1" applyAlignment="1">
      <alignment wrapText="1"/>
      <protection/>
    </xf>
    <xf numFmtId="3" fontId="3" fillId="0" borderId="24" xfId="91" applyNumberFormat="1" applyFont="1" applyBorder="1" applyAlignment="1">
      <alignment horizontal="right" wrapText="1"/>
      <protection/>
    </xf>
    <xf numFmtId="0" fontId="8" fillId="0" borderId="0" xfId="91" applyFont="1" applyAlignment="1">
      <alignment/>
      <protection/>
    </xf>
    <xf numFmtId="0" fontId="8" fillId="0" borderId="0" xfId="91" applyFont="1" applyBorder="1" applyAlignment="1">
      <alignment/>
      <protection/>
    </xf>
    <xf numFmtId="3" fontId="2" fillId="0" borderId="0" xfId="91" applyNumberFormat="1" applyFont="1" applyAlignment="1">
      <alignment/>
      <protection/>
    </xf>
    <xf numFmtId="2" fontId="3" fillId="0" borderId="22" xfId="93" applyNumberFormat="1" applyFont="1" applyBorder="1" applyAlignment="1">
      <alignment horizontal="right"/>
      <protection/>
    </xf>
    <xf numFmtId="2" fontId="3" fillId="0" borderId="24" xfId="91" applyNumberFormat="1" applyFont="1" applyBorder="1" applyAlignment="1">
      <alignment horizontal="right" wrapText="1"/>
      <protection/>
    </xf>
    <xf numFmtId="0" fontId="8" fillId="0" borderId="0" xfId="88" applyFont="1" applyBorder="1" applyAlignment="1">
      <alignment horizontal="left" wrapText="1"/>
      <protection/>
    </xf>
    <xf numFmtId="0" fontId="45" fillId="0" borderId="18" xfId="91" applyFont="1" applyBorder="1" applyAlignment="1">
      <alignment vertical="top"/>
      <protection/>
    </xf>
    <xf numFmtId="0" fontId="3" fillId="0" borderId="19" xfId="90" applyFont="1" applyFill="1" applyBorder="1" applyAlignment="1">
      <alignment horizontal="left"/>
      <protection/>
    </xf>
    <xf numFmtId="0" fontId="8" fillId="0" borderId="18" xfId="92" applyFont="1" applyBorder="1" applyAlignment="1">
      <alignment horizontal="left" wrapText="1"/>
      <protection/>
    </xf>
    <xf numFmtId="0" fontId="8" fillId="0" borderId="0" xfId="92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 2" xfId="87"/>
    <cellStyle name="Normal 2 2" xfId="88"/>
    <cellStyle name="Normal 3" xfId="89"/>
    <cellStyle name="Normal_Cuadro 1.2" xfId="90"/>
    <cellStyle name="Normal_Cuadros ESIS (III-2008)_finales" xfId="91"/>
    <cellStyle name="Normal_Gest.Carteras (II-09)" xfId="92"/>
    <cellStyle name="Normal_SEPTIEMBRE 2008 (26-11-08)" xfId="93"/>
    <cellStyle name="Notas" xfId="94"/>
    <cellStyle name="Note" xfId="95"/>
    <cellStyle name="Output" xfId="96"/>
    <cellStyle name="Percent" xfId="97"/>
    <cellStyle name="Porcentaje 2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2021</v>
      </c>
      <c r="C4" s="6"/>
      <c r="D4" s="6"/>
      <c r="E4" s="6">
        <v>2022</v>
      </c>
      <c r="F4" s="7"/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65053</v>
      </c>
      <c r="C8" s="16">
        <v>75875</v>
      </c>
      <c r="D8" s="16">
        <v>89646</v>
      </c>
      <c r="E8" s="16">
        <v>115246</v>
      </c>
      <c r="F8" s="16">
        <v>100549</v>
      </c>
      <c r="G8" s="17"/>
      <c r="H8" s="26">
        <f>IF(ISERROR($F8/$E8),"-",IF($F8/$E8&lt;0,"-",ROUND(($F8-$E8)/$E8*100,2)))</f>
        <v>-12.75</v>
      </c>
      <c r="I8" s="26">
        <f>IF(ISERROR($F8/$B8),"-",IF($F8/$B8&lt;0,"-",ROUND(($F8-$B8)/$B8*100,2)))</f>
        <v>54.56</v>
      </c>
      <c r="J8" s="26">
        <f ca="1">IF(ISERROR($F8/OFFSET($A8,0,MATCH("IV",$B$5:$E$5,0))),"-",IF($F8/OFFSET($A8,0,MATCH("IV",$B$5:$E$5,0))&lt;0,"-",ROUND(100*($F8/OFFSET($A8,0,MATCH("IV",$B$5:$E$5,0))-1),2)))</f>
        <v>12.16</v>
      </c>
    </row>
    <row r="9" spans="1:10" ht="12" customHeight="1">
      <c r="A9" s="19" t="s">
        <v>12</v>
      </c>
      <c r="B9" s="16">
        <v>106</v>
      </c>
      <c r="C9" s="16">
        <v>103</v>
      </c>
      <c r="D9" s="16">
        <v>102</v>
      </c>
      <c r="E9" s="16">
        <v>94</v>
      </c>
      <c r="F9" s="16">
        <v>99</v>
      </c>
      <c r="G9" s="17"/>
      <c r="H9" s="26">
        <f>IF(ISERROR($F9/$E9),"-",IF($F9/$E9&lt;0,"-",ROUND(($F9-$E9)/$E9*100,2)))</f>
        <v>5.32</v>
      </c>
      <c r="I9" s="26">
        <f>IF(ISERROR($F9/$B9),"-",IF($F9/$B9&lt;0,"-",ROUND(($F9-$B9)/$B9*100,2)))</f>
        <v>-6.6</v>
      </c>
      <c r="J9" s="26">
        <f ca="1">IF(ISERROR($F9/OFFSET($A9,0,MATCH("IV",$B$5:$E$5,0))),"-",IF($F9/OFFSET($A9,0,MATCH("IV",$B$5:$E$5,0))&lt;0,"-",ROUND(100*($F9/OFFSET($A9,0,MATCH("IV",$B$5:$E$5,0))-1),2)))</f>
        <v>-2.94</v>
      </c>
    </row>
    <row r="10" spans="1:10" ht="12" customHeight="1">
      <c r="A10" s="19" t="s">
        <v>13</v>
      </c>
      <c r="B10" s="16">
        <v>64947</v>
      </c>
      <c r="C10" s="16">
        <v>75772</v>
      </c>
      <c r="D10" s="16">
        <v>89544</v>
      </c>
      <c r="E10" s="16">
        <v>115152</v>
      </c>
      <c r="F10" s="16">
        <v>100450</v>
      </c>
      <c r="G10" s="17"/>
      <c r="H10" s="26">
        <f>IF(ISERROR($F10/$E10),"-",IF($F10/$E10&lt;0,"-",ROUND(($F10-$E10)/$E10*100,2)))</f>
        <v>-12.77</v>
      </c>
      <c r="I10" s="26">
        <f>IF(ISERROR($F10/$B10),"-",IF($F10/$B10&lt;0,"-",ROUND(($F10-$B10)/$B10*100,2)))</f>
        <v>54.66</v>
      </c>
      <c r="J10" s="26">
        <f ca="1">IF(ISERROR($F10/OFFSET($A10,0,MATCH("IV",$B$5:$E$5,0))),"-",IF($F10/OFFSET($A10,0,MATCH("IV",$B$5:$E$5,0))&lt;0,"-",ROUND(100*($F10/OFFSET($A10,0,MATCH("IV",$B$5:$E$5,0))-1),2)))</f>
        <v>12.18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8968</v>
      </c>
      <c r="C12" s="16">
        <v>13246</v>
      </c>
      <c r="D12" s="16">
        <v>19317</v>
      </c>
      <c r="E12" s="16">
        <v>38571</v>
      </c>
      <c r="F12" s="16">
        <v>21949</v>
      </c>
      <c r="G12" s="17"/>
      <c r="H12" s="26">
        <f>IF(ISERROR($F12/$E12),"-",IF($F12/$E12&lt;0,"-",ROUND(($F12-$E12)/$E12*100,2)))</f>
        <v>-43.09</v>
      </c>
      <c r="I12" s="26">
        <f>IF(ISERROR($F12/$B12),"-",IF($F12/$B12&lt;0,"-",ROUND(($F12-$B12)/$B12*100,2)))</f>
        <v>144.75</v>
      </c>
      <c r="J12" s="26">
        <f ca="1">IF(ISERROR($F12/OFFSET($A12,0,MATCH("IV",$B$5:$E$5,0))),"-",IF($F12/OFFSET($A12,0,MATCH("IV",$B$5:$E$5,0))&lt;0,"-",ROUND(100*($F12/OFFSET($A12,0,MATCH("IV",$B$5:$E$5,0))-1),2)))</f>
        <v>13.63</v>
      </c>
    </row>
    <row r="13" spans="1:10" ht="12" customHeight="1">
      <c r="A13" s="19" t="s">
        <v>12</v>
      </c>
      <c r="B13" s="16">
        <v>40</v>
      </c>
      <c r="C13" s="16">
        <v>38</v>
      </c>
      <c r="D13" s="16">
        <v>38</v>
      </c>
      <c r="E13" s="16">
        <v>39</v>
      </c>
      <c r="F13" s="16">
        <v>39</v>
      </c>
      <c r="G13" s="17"/>
      <c r="H13" s="26">
        <f>IF(ISERROR($F13/$E13),"-",IF($F13/$E13&lt;0,"-",ROUND(($F13-$E13)/$E13*100,2)))</f>
        <v>0</v>
      </c>
      <c r="I13" s="26">
        <f>IF(ISERROR($F13/$B13),"-",IF($F13/$B13&lt;0,"-",ROUND(($F13-$B13)/$B13*100,2)))</f>
        <v>-2.5</v>
      </c>
      <c r="J13" s="26">
        <f ca="1">IF(ISERROR($F13/OFFSET($A13,0,MATCH("IV",$B$5:$E$5,0))),"-",IF($F13/OFFSET($A13,0,MATCH("IV",$B$5:$E$5,0))&lt;0,"-",ROUND(100*($F13/OFFSET($A13,0,MATCH("IV",$B$5:$E$5,0))-1),2)))</f>
        <v>2.63</v>
      </c>
    </row>
    <row r="14" spans="1:10" ht="12" customHeight="1">
      <c r="A14" s="19" t="s">
        <v>13</v>
      </c>
      <c r="B14" s="16">
        <v>8928</v>
      </c>
      <c r="C14" s="16">
        <v>13208</v>
      </c>
      <c r="D14" s="16">
        <v>19279</v>
      </c>
      <c r="E14" s="16">
        <v>38532</v>
      </c>
      <c r="F14" s="16">
        <v>21910</v>
      </c>
      <c r="G14" s="17"/>
      <c r="H14" s="26">
        <f>IF(ISERROR($F14/$E14),"-",IF($F14/$E14&lt;0,"-",ROUND(($F14-$E14)/$E14*100,2)))</f>
        <v>-43.14</v>
      </c>
      <c r="I14" s="26">
        <f>IF(ISERROR($F14/$B14),"-",IF($F14/$B14&lt;0,"-",ROUND(($F14-$B14)/$B14*100,2)))</f>
        <v>145.41</v>
      </c>
      <c r="J14" s="26">
        <f ca="1">IF(ISERROR($F14/OFFSET($A14,0,MATCH("IV",$B$5:$E$5,0))),"-",IF($F14/OFFSET($A14,0,MATCH("IV",$B$5:$E$5,0))&lt;0,"-",ROUND(100*($F14/OFFSET($A14,0,MATCH("IV",$B$5:$E$5,0))-1),2)))</f>
        <v>13.65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56085</v>
      </c>
      <c r="C16" s="16">
        <v>62629</v>
      </c>
      <c r="D16" s="16">
        <v>70329</v>
      </c>
      <c r="E16" s="16">
        <v>76675</v>
      </c>
      <c r="F16" s="16">
        <v>78600</v>
      </c>
      <c r="G16" s="17"/>
      <c r="H16" s="26">
        <f>IF(ISERROR($F16/$E16),"-",IF($F16/$E16&lt;0,"-",ROUND(($F16-$E16)/$E16*100,2)))</f>
        <v>2.51</v>
      </c>
      <c r="I16" s="26">
        <f>IF(ISERROR($F16/$B16),"-",IF($F16/$B16&lt;0,"-",ROUND(($F16-$B16)/$B16*100,2)))</f>
        <v>40.14</v>
      </c>
      <c r="J16" s="26">
        <f ca="1">IF(ISERROR($F16/OFFSET($A16,0,MATCH("IV",$B$5:$E$5,0))),"-",IF($F16/OFFSET($A16,0,MATCH("IV",$B$5:$E$5,0))&lt;0,"-",ROUND(100*($F16/OFFSET($A16,0,MATCH("IV",$B$5:$E$5,0))-1),2)))</f>
        <v>11.76</v>
      </c>
    </row>
    <row r="17" spans="1:10" ht="12" customHeight="1">
      <c r="A17" s="19" t="s">
        <v>12</v>
      </c>
      <c r="B17" s="16">
        <v>66</v>
      </c>
      <c r="C17" s="16">
        <v>65</v>
      </c>
      <c r="D17" s="16">
        <v>64</v>
      </c>
      <c r="E17" s="16">
        <v>55</v>
      </c>
      <c r="F17" s="16">
        <v>60</v>
      </c>
      <c r="G17" s="17"/>
      <c r="H17" s="26">
        <f>IF(ISERROR($F17/$E17),"-",IF($F17/$E17&lt;0,"-",ROUND(($F17-$E17)/$E17*100,2)))</f>
        <v>9.09</v>
      </c>
      <c r="I17" s="26">
        <f>IF(ISERROR($F17/$B17),"-",IF($F17/$B17&lt;0,"-",ROUND(($F17-$B17)/$B17*100,2)))</f>
        <v>-9.09</v>
      </c>
      <c r="J17" s="26">
        <f ca="1">IF(ISERROR($F17/OFFSET($A17,0,MATCH("IV",$B$5:$E$5,0))),"-",IF($F17/OFFSET($A17,0,MATCH("IV",$B$5:$E$5,0))&lt;0,"-",ROUND(100*($F17/OFFSET($A17,0,MATCH("IV",$B$5:$E$5,0))-1),2)))</f>
        <v>-6.25</v>
      </c>
    </row>
    <row r="18" spans="1:10" ht="12" customHeight="1">
      <c r="A18" s="19" t="s">
        <v>13</v>
      </c>
      <c r="B18" s="16">
        <v>56019</v>
      </c>
      <c r="C18" s="16">
        <v>62564</v>
      </c>
      <c r="D18" s="16">
        <v>70265</v>
      </c>
      <c r="E18" s="16">
        <v>76620</v>
      </c>
      <c r="F18" s="16">
        <v>78540</v>
      </c>
      <c r="G18" s="17"/>
      <c r="H18" s="26">
        <f>IF(ISERROR($F18/$E18),"-",IF($F18/$E18&lt;0,"-",ROUND(($F18-$E18)/$E18*100,2)))</f>
        <v>2.51</v>
      </c>
      <c r="I18" s="26">
        <f>IF(ISERROR($F18/$B18),"-",IF($F18/$B18&lt;0,"-",ROUND(($F18-$B18)/$B18*100,2)))</f>
        <v>40.2</v>
      </c>
      <c r="J18" s="26">
        <f ca="1">IF(ISERROR($F18/OFFSET($A18,0,MATCH("IV",$B$5:$E$5,0))),"-",IF($F18/OFFSET($A18,0,MATCH("IV",$B$5:$E$5,0))&lt;0,"-",ROUND(100*($F18/OFFSET($A18,0,MATCH("IV",$B$5:$E$5,0))-1),2)))</f>
        <v>11.78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6776795</v>
      </c>
      <c r="C21" s="16">
        <v>7230753</v>
      </c>
      <c r="D21" s="16">
        <v>8088415</v>
      </c>
      <c r="E21" s="16">
        <v>8345884</v>
      </c>
      <c r="F21" s="16">
        <v>7843069</v>
      </c>
      <c r="G21" s="17"/>
      <c r="H21" s="26">
        <f>IF(ISERROR($F21/$E21),"-",IF($F21/$E21&lt;0,"-",ROUND(($F21-$E21)/$E21*100,2)))</f>
        <v>-6.02</v>
      </c>
      <c r="I21" s="26">
        <f>IF(ISERROR($F21/$B21),"-",IF($F21/$B21&lt;0,"-",ROUND(($F21-$B21)/$B21*100,2)))</f>
        <v>15.73</v>
      </c>
      <c r="J21" s="26">
        <f ca="1">IF(ISERROR($F21/OFFSET($A21,0,MATCH("IV",$B$5:$E$5,0))),"-",IF($F21/OFFSET($A21,0,MATCH("IV",$B$5:$E$5,0))&lt;0,"-",ROUND(100*($F21/OFFSET($A21,0,MATCH("IV",$B$5:$E$5,0))-1),2)))</f>
        <v>-3.03</v>
      </c>
    </row>
    <row r="22" spans="1:10" ht="12" customHeight="1">
      <c r="A22" s="19" t="s">
        <v>12</v>
      </c>
      <c r="B22" s="16">
        <v>1667767</v>
      </c>
      <c r="C22" s="16">
        <v>1694872</v>
      </c>
      <c r="D22" s="16">
        <v>1718057</v>
      </c>
      <c r="E22" s="16">
        <v>1170744</v>
      </c>
      <c r="F22" s="16">
        <v>1267271</v>
      </c>
      <c r="G22" s="17"/>
      <c r="H22" s="26">
        <f>IF(ISERROR($F22/$E22),"-",IF($F22/$E22&lt;0,"-",ROUND(($F22-$E22)/$E22*100,2)))</f>
        <v>8.24</v>
      </c>
      <c r="I22" s="26">
        <f>IF(ISERROR($F22/$B22),"-",IF($F22/$B22&lt;0,"-",ROUND(($F22-$B22)/$B22*100,2)))</f>
        <v>-24.01</v>
      </c>
      <c r="J22" s="26">
        <f ca="1">IF(ISERROR($F22/OFFSET($A22,0,MATCH("IV",$B$5:$E$5,0))),"-",IF($F22/OFFSET($A22,0,MATCH("IV",$B$5:$E$5,0))&lt;0,"-",ROUND(100*($F22/OFFSET($A22,0,MATCH("IV",$B$5:$E$5,0))-1),2)))</f>
        <v>-26.24</v>
      </c>
    </row>
    <row r="23" spans="1:10" ht="12" customHeight="1">
      <c r="A23" s="19" t="s">
        <v>13</v>
      </c>
      <c r="B23" s="16">
        <v>5109028</v>
      </c>
      <c r="C23" s="16">
        <v>5535881</v>
      </c>
      <c r="D23" s="16">
        <v>6370358</v>
      </c>
      <c r="E23" s="16">
        <v>7175140</v>
      </c>
      <c r="F23" s="16">
        <v>6575798</v>
      </c>
      <c r="G23" s="16"/>
      <c r="H23" s="26">
        <f>IF(ISERROR($F23/$E23),"-",IF($F23/$E23&lt;0,"-",ROUND(($F23-$E23)/$E23*100,2)))</f>
        <v>-8.35</v>
      </c>
      <c r="I23" s="26">
        <f>IF(ISERROR($F23/$B23),"-",IF($F23/$B23&lt;0,"-",ROUND(($F23-$B23)/$B23*100,2)))</f>
        <v>28.71</v>
      </c>
      <c r="J23" s="26">
        <f ca="1">IF(ISERROR($F23/OFFSET($A23,0,MATCH("IV",$B$5:$E$5,0))),"-",IF($F23/OFFSET($A23,0,MATCH("IV",$B$5:$E$5,0))&lt;0,"-",ROUND(100*($F23/OFFSET($A23,0,MATCH("IV",$B$5:$E$5,0))-1),2)))</f>
        <v>3.22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2393001</v>
      </c>
      <c r="C25" s="16">
        <v>2551997</v>
      </c>
      <c r="D25" s="16">
        <v>2907767</v>
      </c>
      <c r="E25" s="16">
        <v>3056177</v>
      </c>
      <c r="F25" s="16">
        <v>2714109</v>
      </c>
      <c r="G25" s="17"/>
      <c r="H25" s="26">
        <f>IF(ISERROR($F25/$E25),"-",IF($F25/$E25&lt;0,"-",ROUND(($F25-$E25)/$E25*100,2)))</f>
        <v>-11.19</v>
      </c>
      <c r="I25" s="26">
        <f>IF(ISERROR($F25/$B25),"-",IF($F25/$B25&lt;0,"-",ROUND(($F25-$B25)/$B25*100,2)))</f>
        <v>13.42</v>
      </c>
      <c r="J25" s="26">
        <f ca="1">IF(ISERROR($F25/OFFSET($A25,0,MATCH("IV",$B$5:$E$5,0))),"-",IF($F25/OFFSET($A25,0,MATCH("IV",$B$5:$E$5,0))&lt;0,"-",ROUND(100*($F25/OFFSET($A25,0,MATCH("IV",$B$5:$E$5,0))-1),2)))</f>
        <v>-6.66</v>
      </c>
    </row>
    <row r="26" spans="1:10" ht="12" customHeight="1">
      <c r="A26" s="19" t="s">
        <v>12</v>
      </c>
      <c r="B26" s="16">
        <v>586695</v>
      </c>
      <c r="C26" s="16">
        <v>598536</v>
      </c>
      <c r="D26" s="16">
        <v>592849</v>
      </c>
      <c r="E26" s="16">
        <v>408400</v>
      </c>
      <c r="F26" s="16">
        <v>402884</v>
      </c>
      <c r="G26" s="17"/>
      <c r="H26" s="26">
        <f>IF(ISERROR($F26/$E26),"-",IF($F26/$E26&lt;0,"-",ROUND(($F26-$E26)/$E26*100,2)))</f>
        <v>-1.35</v>
      </c>
      <c r="I26" s="26">
        <f>IF(ISERROR($F26/$B26),"-",IF($F26/$B26&lt;0,"-",ROUND(($F26-$B26)/$B26*100,2)))</f>
        <v>-31.33</v>
      </c>
      <c r="J26" s="26">
        <f ca="1">IF(ISERROR($F26/OFFSET($A26,0,MATCH("IV",$B$5:$E$5,0))),"-",IF($F26/OFFSET($A26,0,MATCH("IV",$B$5:$E$5,0))&lt;0,"-",ROUND(100*($F26/OFFSET($A26,0,MATCH("IV",$B$5:$E$5,0))-1),2)))</f>
        <v>-32.04</v>
      </c>
    </row>
    <row r="27" spans="1:10" ht="12" customHeight="1">
      <c r="A27" s="19" t="s">
        <v>13</v>
      </c>
      <c r="B27" s="16">
        <v>1806306</v>
      </c>
      <c r="C27" s="16">
        <v>1953461</v>
      </c>
      <c r="D27" s="16">
        <v>2314918</v>
      </c>
      <c r="E27" s="16">
        <v>2647777</v>
      </c>
      <c r="F27" s="16">
        <v>2311225</v>
      </c>
      <c r="G27" s="17"/>
      <c r="H27" s="26">
        <f>IF(ISERROR($F27/$E27),"-",IF($F27/$E27&lt;0,"-",ROUND(($F27-$E27)/$E27*100,2)))</f>
        <v>-12.71</v>
      </c>
      <c r="I27" s="26">
        <f>IF(ISERROR($F27/$B27),"-",IF($F27/$B27&lt;0,"-",ROUND(($F27-$B27)/$B27*100,2)))</f>
        <v>27.95</v>
      </c>
      <c r="J27" s="26">
        <f ca="1">IF(ISERROR($F27/OFFSET($A27,0,MATCH("IV",$B$5:$E$5,0))),"-",IF($F27/OFFSET($A27,0,MATCH("IV",$B$5:$E$5,0))&lt;0,"-",ROUND(100*($F27/OFFSET($A27,0,MATCH("IV",$B$5:$E$5,0))-1),2)))</f>
        <v>-0.16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4383794</v>
      </c>
      <c r="C29" s="16">
        <v>4678756</v>
      </c>
      <c r="D29" s="16">
        <v>5180648</v>
      </c>
      <c r="E29" s="16">
        <v>5289707</v>
      </c>
      <c r="F29" s="16">
        <v>5128960</v>
      </c>
      <c r="G29" s="17"/>
      <c r="H29" s="26">
        <f>IF(ISERROR($F29/$E29),"-",IF($F29/$E29&lt;0,"-",ROUND(($F29-$E29)/$E29*100,2)))</f>
        <v>-3.04</v>
      </c>
      <c r="I29" s="26">
        <f>IF(ISERROR($F29/$B29),"-",IF($F29/$B29&lt;0,"-",ROUND(($F29-$B29)/$B29*100,2)))</f>
        <v>17</v>
      </c>
      <c r="J29" s="26">
        <f ca="1">IF(ISERROR($F29/OFFSET($A29,0,MATCH("IV",$B$5:$E$5,0))),"-",IF($F29/OFFSET($A29,0,MATCH("IV",$B$5:$E$5,0))&lt;0,"-",ROUND(100*($F29/OFFSET($A29,0,MATCH("IV",$B$5:$E$5,0))-1),2)))</f>
        <v>-1</v>
      </c>
    </row>
    <row r="30" spans="1:10" ht="12" customHeight="1">
      <c r="A30" s="19" t="s">
        <v>12</v>
      </c>
      <c r="B30" s="16">
        <v>1081072</v>
      </c>
      <c r="C30" s="16">
        <v>1096336</v>
      </c>
      <c r="D30" s="16">
        <v>1125208</v>
      </c>
      <c r="E30" s="16">
        <v>762344</v>
      </c>
      <c r="F30" s="16">
        <v>864387</v>
      </c>
      <c r="G30" s="17"/>
      <c r="H30" s="26">
        <f>IF(ISERROR($F30/$E30),"-",IF($F30/$E30&lt;0,"-",ROUND(($F30-$E30)/$E30*100,2)))</f>
        <v>13.39</v>
      </c>
      <c r="I30" s="26">
        <f>IF(ISERROR($F30/$B30),"-",IF($F30/$B30&lt;0,"-",ROUND(($F30-$B30)/$B30*100,2)))</f>
        <v>-20.04</v>
      </c>
      <c r="J30" s="26">
        <f ca="1">IF(ISERROR($F30/OFFSET($A30,0,MATCH("IV",$B$5:$E$5,0))),"-",IF($F30/OFFSET($A30,0,MATCH("IV",$B$5:$E$5,0))&lt;0,"-",ROUND(100*($F30/OFFSET($A30,0,MATCH("IV",$B$5:$E$5,0))-1),2)))</f>
        <v>-23.18</v>
      </c>
    </row>
    <row r="31" spans="1:10" ht="12" customHeight="1">
      <c r="A31" s="19" t="s">
        <v>13</v>
      </c>
      <c r="B31" s="16">
        <v>3302722</v>
      </c>
      <c r="C31" s="16">
        <v>3582420</v>
      </c>
      <c r="D31" s="16">
        <v>4055440</v>
      </c>
      <c r="E31" s="16">
        <v>4527363</v>
      </c>
      <c r="F31" s="16">
        <v>4264573</v>
      </c>
      <c r="G31" s="17"/>
      <c r="H31" s="26">
        <f>IF(ISERROR($F31/$E31),"-",IF($F31/$E31&lt;0,"-",ROUND(($F31-$E31)/$E31*100,2)))</f>
        <v>-5.8</v>
      </c>
      <c r="I31" s="26">
        <f>IF(ISERROR($F31/$B31),"-",IF($F31/$B31&lt;0,"-",ROUND(($F31-$B31)/$B31*100,2)))</f>
        <v>29.12</v>
      </c>
      <c r="J31" s="26">
        <f ca="1">IF(ISERROR($F31/OFFSET($A31,0,MATCH("IV",$B$5:$E$5,0))),"-",IF($F31/OFFSET($A31,0,MATCH("IV",$B$5:$E$5,0))&lt;0,"-",ROUND(100*($F31/OFFSET($A31,0,MATCH("IV",$B$5:$E$5,0))-1),2)))</f>
        <v>5.16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2019-10-10T08:17:30Z</dcterms:created>
  <dcterms:modified xsi:type="dcterms:W3CDTF">2022-08-30T10:23:43Z</dcterms:modified>
  <cp:category/>
  <cp:version/>
  <cp:contentType/>
  <cp:contentStatus/>
</cp:coreProperties>
</file>