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84" windowWidth="22884" windowHeight="10848" activeTab="0"/>
  </bookViews>
  <sheets>
    <sheet name="E028" sheetId="1" r:id="rId1"/>
  </sheets>
  <definedNames/>
  <calcPr fullCalcOnLoad="1"/>
</workbook>
</file>

<file path=xl/sharedStrings.xml><?xml version="1.0" encoding="utf-8"?>
<sst xmlns="http://schemas.openxmlformats.org/spreadsheetml/2006/main" count="53" uniqueCount="25">
  <si>
    <t>Intermediación de operaciones. Operaciones al contado</t>
  </si>
  <si>
    <t>CUADRO 5.7.1</t>
  </si>
  <si>
    <t>Importe en millones de euros</t>
  </si>
  <si>
    <t>% Variación en:</t>
  </si>
  <si>
    <t>Un trimestre</t>
  </si>
  <si>
    <t>Un año</t>
  </si>
  <si>
    <t>Lo que va de año</t>
  </si>
  <si>
    <t>Mercados organizados nacionales</t>
  </si>
  <si>
    <t>Otros mercados nacionales</t>
  </si>
  <si>
    <t>Mercados organizados extranjeros comunitarios</t>
  </si>
  <si>
    <t>Otros mercados extranjeros comunitarios</t>
  </si>
  <si>
    <t>Mercados organizados extranjeros extracomunitarios</t>
  </si>
  <si>
    <t>Otros mercados extranjeros extracomunitarios</t>
  </si>
  <si>
    <t>RENTA FIJA</t>
  </si>
  <si>
    <r>
      <t>Total</t>
    </r>
    <r>
      <rPr>
        <vertAlign val="superscript"/>
        <sz val="8"/>
        <rFont val="Myriad Pro"/>
        <family val="2"/>
      </rPr>
      <t>1</t>
    </r>
  </si>
  <si>
    <t>Sociedades de valores</t>
  </si>
  <si>
    <t>Agencias de valores</t>
  </si>
  <si>
    <t>RENTA VARIABLE</t>
  </si>
  <si>
    <t>1. No incluye sociedades gestoras de cartera (SGC) ni empresas de asesoramiento financiero (EAFI).</t>
  </si>
  <si>
    <t>TOTAL OPERACIONES AL CONTADO</t>
  </si>
  <si>
    <r>
      <t>Total mercados</t>
    </r>
    <r>
      <rPr>
        <vertAlign val="superscript"/>
        <sz val="8"/>
        <rFont val="Myriad Pro"/>
        <family val="2"/>
      </rPr>
      <t>1</t>
    </r>
  </si>
  <si>
    <t>IV</t>
  </si>
  <si>
    <t>I</t>
  </si>
  <si>
    <t>II</t>
  </si>
  <si>
    <t>III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</si>
</sst>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58">
    <font>
      <sz val="10"/>
      <name val="Arial"/>
      <family val="2"/>
    </font>
    <font>
      <sz val="9"/>
      <color indexed="8"/>
      <name val="Calibri"/>
      <family val="2"/>
    </font>
    <font>
      <sz val="10"/>
      <name val="Verdana"/>
      <family val="2"/>
    </font>
    <font>
      <sz val="8"/>
      <name val="Myriad Pro"/>
      <family val="2"/>
    </font>
    <font>
      <b/>
      <sz val="10"/>
      <color indexed="25"/>
      <name val="Myriad Pro"/>
      <family val="2"/>
    </font>
    <font>
      <sz val="12"/>
      <name val="Myriad Pro"/>
      <family val="2"/>
    </font>
    <font>
      <b/>
      <sz val="8"/>
      <name val="Myriad Pro"/>
      <family val="2"/>
    </font>
    <font>
      <b/>
      <sz val="8"/>
      <color indexed="8"/>
      <name val="Myriad Pro"/>
      <family val="2"/>
    </font>
    <font>
      <vertAlign val="superscript"/>
      <sz val="8"/>
      <name val="Myriad Pro"/>
      <family val="2"/>
    </font>
    <font>
      <sz val="7"/>
      <name val="Myriad Pr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8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color indexed="17"/>
      <name val="Calibri"/>
      <family val="2"/>
    </font>
    <font>
      <sz val="9"/>
      <color indexed="20"/>
      <name val="Calibri"/>
      <family val="2"/>
    </font>
    <font>
      <sz val="9"/>
      <color indexed="60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sz val="9"/>
      <color indexed="52"/>
      <name val="Calibri"/>
      <family val="2"/>
    </font>
    <font>
      <b/>
      <sz val="9"/>
      <color indexed="9"/>
      <name val="Calibri"/>
      <family val="2"/>
    </font>
    <font>
      <sz val="9"/>
      <color indexed="10"/>
      <name val="Calibri"/>
      <family val="2"/>
    </font>
    <font>
      <i/>
      <sz val="9"/>
      <color indexed="23"/>
      <name val="Calibri"/>
      <family val="2"/>
    </font>
    <font>
      <b/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10"/>
      <name val="Myriad Pro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006100"/>
      <name val="Calibri"/>
      <family val="2"/>
    </font>
    <font>
      <b/>
      <sz val="9"/>
      <color rgb="FFFA7D00"/>
      <name val="Calibri"/>
      <family val="2"/>
    </font>
    <font>
      <b/>
      <sz val="9"/>
      <color theme="0"/>
      <name val="Calibri"/>
      <family val="2"/>
    </font>
    <font>
      <sz val="9"/>
      <color rgb="FFFA7D00"/>
      <name val="Calibri"/>
      <family val="2"/>
    </font>
    <font>
      <b/>
      <sz val="11"/>
      <color theme="3"/>
      <name val="Calibri"/>
      <family val="2"/>
    </font>
    <font>
      <sz val="9"/>
      <color rgb="FF3F3F76"/>
      <name val="Calibri"/>
      <family val="2"/>
    </font>
    <font>
      <sz val="9"/>
      <color rgb="FF9C0006"/>
      <name val="Calibri"/>
      <family val="2"/>
    </font>
    <font>
      <sz val="9"/>
      <color rgb="FF9C6500"/>
      <name val="Calibri"/>
      <family val="2"/>
    </font>
    <font>
      <b/>
      <sz val="9"/>
      <color rgb="FF3F3F3F"/>
      <name val="Calibri"/>
      <family val="2"/>
    </font>
    <font>
      <sz val="9"/>
      <color rgb="FFFF0000"/>
      <name val="Calibri"/>
      <family val="2"/>
    </font>
    <font>
      <i/>
      <sz val="9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9"/>
      <color theme="1"/>
      <name val="Calibri"/>
      <family val="2"/>
    </font>
    <font>
      <b/>
      <sz val="10"/>
      <color rgb="FFAD2144"/>
      <name val="Myriad Pro"/>
      <family val="2"/>
    </font>
    <font>
      <sz val="8"/>
      <color rgb="FFFF0000"/>
      <name val="Myriad Pro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hair">
        <color theme="0" tint="-0.4999699890613556"/>
      </bottom>
    </border>
    <border>
      <left/>
      <right/>
      <top style="thin"/>
      <bottom style="hair">
        <color indexed="55"/>
      </bottom>
    </border>
    <border>
      <left/>
      <right/>
      <top style="hair">
        <color theme="0" tint="-0.4999699890613556"/>
      </top>
      <bottom style="hair">
        <color theme="0" tint="-0.4999699890613556"/>
      </bottom>
    </border>
    <border>
      <left/>
      <right/>
      <top style="hair">
        <color theme="0" tint="-0.4999699890613556"/>
      </top>
      <bottom style="thin"/>
    </border>
  </borders>
  <cellStyleXfs count="109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5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37" borderId="0" applyNumberFormat="0" applyBorder="0" applyAlignment="0" applyProtection="0"/>
    <xf numFmtId="0" fontId="12" fillId="3" borderId="0" applyNumberFormat="0" applyBorder="0" applyAlignment="0" applyProtection="0"/>
    <xf numFmtId="0" fontId="41" fillId="38" borderId="0" applyNumberFormat="0" applyBorder="0" applyAlignment="0" applyProtection="0"/>
    <xf numFmtId="0" fontId="13" fillId="39" borderId="1" applyNumberFormat="0" applyAlignment="0" applyProtection="0"/>
    <xf numFmtId="0" fontId="42" fillId="40" borderId="2" applyNumberFormat="0" applyAlignment="0" applyProtection="0"/>
    <xf numFmtId="0" fontId="43" fillId="41" borderId="3" applyNumberFormat="0" applyAlignment="0" applyProtection="0"/>
    <xf numFmtId="0" fontId="44" fillId="0" borderId="4" applyNumberFormat="0" applyFill="0" applyAlignment="0" applyProtection="0"/>
    <xf numFmtId="0" fontId="14" fillId="42" borderId="5" applyNumberFormat="0" applyAlignment="0" applyProtection="0"/>
    <xf numFmtId="0" fontId="45" fillId="0" borderId="0" applyNumberFormat="0" applyFill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46" fillId="49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47" fillId="50" borderId="0" applyNumberFormat="0" applyBorder="0" applyAlignment="0" applyProtection="0"/>
    <xf numFmtId="0" fontId="20" fillId="7" borderId="1" applyNumberFormat="0" applyAlignment="0" applyProtection="0"/>
    <xf numFmtId="0" fontId="21" fillId="0" borderId="9" applyNumberFormat="0" applyFill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8" fillId="51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9" fillId="52" borderId="10" applyNumberFormat="0" applyFont="0" applyAlignment="0" applyProtection="0"/>
    <xf numFmtId="0" fontId="0" fillId="53" borderId="11" applyNumberFormat="0" applyFont="0" applyAlignment="0" applyProtection="0"/>
    <xf numFmtId="0" fontId="23" fillId="39" borderId="12" applyNumberFormat="0" applyAlignment="0" applyProtection="0"/>
    <xf numFmtId="9" fontId="3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40" borderId="13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4" applyNumberFormat="0" applyFill="0" applyAlignment="0" applyProtection="0"/>
    <xf numFmtId="0" fontId="54" fillId="0" borderId="15" applyNumberFormat="0" applyFill="0" applyAlignment="0" applyProtection="0"/>
    <xf numFmtId="0" fontId="45" fillId="0" borderId="16" applyNumberFormat="0" applyFill="0" applyAlignment="0" applyProtection="0"/>
    <xf numFmtId="0" fontId="55" fillId="0" borderId="17" applyNumberFormat="0" applyFill="0" applyAlignment="0" applyProtection="0"/>
    <xf numFmtId="0" fontId="2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/>
    </xf>
    <xf numFmtId="0" fontId="56" fillId="0" borderId="18" xfId="91" applyFont="1" applyBorder="1" applyAlignment="1">
      <alignment vertical="top" wrapText="1"/>
      <protection/>
    </xf>
    <xf numFmtId="0" fontId="4" fillId="0" borderId="0" xfId="91" applyFont="1" applyBorder="1" applyAlignment="1">
      <alignment vertical="top" wrapText="1"/>
      <protection/>
    </xf>
    <xf numFmtId="0" fontId="5" fillId="0" borderId="0" xfId="91" applyFont="1" applyBorder="1" applyAlignment="1">
      <alignment vertical="top"/>
      <protection/>
    </xf>
    <xf numFmtId="0" fontId="3" fillId="0" borderId="0" xfId="91" applyFont="1">
      <alignment/>
      <protection/>
    </xf>
    <xf numFmtId="0" fontId="6" fillId="0" borderId="0" xfId="90" applyFont="1" applyBorder="1" applyAlignment="1">
      <alignment horizontal="right"/>
      <protection/>
    </xf>
    <xf numFmtId="0" fontId="6" fillId="0" borderId="19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3" fillId="0" borderId="19" xfId="90" applyFont="1" applyBorder="1" applyAlignment="1">
      <alignment wrapText="1"/>
      <protection/>
    </xf>
    <xf numFmtId="0" fontId="7" fillId="0" borderId="18" xfId="90" applyFont="1" applyBorder="1" applyAlignment="1">
      <alignment horizontal="right" wrapText="1"/>
      <protection/>
    </xf>
    <xf numFmtId="0" fontId="7" fillId="0" borderId="0" xfId="90" applyFont="1" applyBorder="1" applyAlignment="1">
      <alignment horizontal="right" wrapText="1"/>
      <protection/>
    </xf>
    <xf numFmtId="0" fontId="3" fillId="0" borderId="20" xfId="89" applyFont="1" applyFill="1" applyBorder="1" applyAlignment="1">
      <alignment horizontal="center" wrapText="1"/>
      <protection/>
    </xf>
    <xf numFmtId="0" fontId="6" fillId="0" borderId="20" xfId="90" applyFont="1" applyBorder="1" applyAlignment="1">
      <alignment/>
      <protection/>
    </xf>
    <xf numFmtId="0" fontId="57" fillId="0" borderId="20" xfId="90" applyFont="1" applyBorder="1" applyAlignment="1">
      <alignment horizontal="right"/>
      <protection/>
    </xf>
    <xf numFmtId="0" fontId="57" fillId="0" borderId="20" xfId="90" applyFont="1" applyFill="1" applyBorder="1" applyAlignment="1">
      <alignment horizontal="right"/>
      <protection/>
    </xf>
    <xf numFmtId="0" fontId="57" fillId="0" borderId="0" xfId="90" applyFont="1" applyFill="1" applyBorder="1" applyAlignment="1">
      <alignment horizontal="right"/>
      <protection/>
    </xf>
    <xf numFmtId="0" fontId="3" fillId="0" borderId="21" xfId="90" applyFont="1" applyBorder="1" applyAlignment="1">
      <alignment/>
      <protection/>
    </xf>
    <xf numFmtId="164" fontId="3" fillId="0" borderId="0" xfId="90" applyNumberFormat="1" applyFont="1" applyBorder="1" applyAlignment="1">
      <alignment horizontal="right" wrapText="1"/>
      <protection/>
    </xf>
    <xf numFmtId="2" fontId="3" fillId="0" borderId="22" xfId="93" applyNumberFormat="1" applyFont="1" applyFill="1" applyBorder="1" applyAlignment="1">
      <alignment horizontal="right"/>
      <protection/>
    </xf>
    <xf numFmtId="0" fontId="3" fillId="0" borderId="23" xfId="90" applyFont="1" applyBorder="1" applyAlignment="1">
      <alignment horizontal="left" indent="1"/>
      <protection/>
    </xf>
    <xf numFmtId="164" fontId="3" fillId="0" borderId="0" xfId="0" applyNumberFormat="1" applyFont="1" applyBorder="1" applyAlignment="1">
      <alignment horizontal="right" wrapText="1"/>
    </xf>
    <xf numFmtId="2" fontId="3" fillId="0" borderId="23" xfId="0" applyNumberFormat="1" applyFont="1" applyBorder="1" applyAlignment="1">
      <alignment horizontal="right" wrapText="1"/>
    </xf>
    <xf numFmtId="0" fontId="3" fillId="0" borderId="24" xfId="90" applyFont="1" applyBorder="1" applyAlignment="1">
      <alignment horizontal="left" indent="1"/>
      <protection/>
    </xf>
    <xf numFmtId="2" fontId="3" fillId="0" borderId="24" xfId="0" applyNumberFormat="1" applyFont="1" applyBorder="1" applyAlignment="1">
      <alignment horizontal="right" wrapText="1"/>
    </xf>
    <xf numFmtId="2" fontId="3" fillId="0" borderId="21" xfId="90" applyNumberFormat="1" applyFont="1" applyBorder="1" applyAlignment="1">
      <alignment horizontal="right" wrapText="1"/>
      <protection/>
    </xf>
    <xf numFmtId="2" fontId="3" fillId="0" borderId="23" xfId="90" applyNumberFormat="1" applyFont="1" applyBorder="1" applyAlignment="1">
      <alignment horizontal="right" wrapText="1"/>
      <protection/>
    </xf>
    <xf numFmtId="0" fontId="3" fillId="0" borderId="23" xfId="90" applyFont="1" applyBorder="1" applyAlignment="1">
      <alignment horizontal="left" indent="2"/>
      <protection/>
    </xf>
    <xf numFmtId="0" fontId="6" fillId="0" borderId="19" xfId="90" applyFont="1" applyBorder="1" applyAlignment="1">
      <alignment/>
      <protection/>
    </xf>
    <xf numFmtId="164" fontId="6" fillId="0" borderId="0" xfId="90" applyNumberFormat="1" applyFont="1" applyBorder="1" applyAlignment="1">
      <alignment horizontal="right" wrapText="1"/>
      <protection/>
    </xf>
    <xf numFmtId="2" fontId="6" fillId="0" borderId="19" xfId="90" applyNumberFormat="1" applyFont="1" applyBorder="1" applyAlignment="1">
      <alignment horizontal="right" wrapText="1"/>
      <protection/>
    </xf>
    <xf numFmtId="0" fontId="3" fillId="0" borderId="24" xfId="90" applyFont="1" applyBorder="1" applyAlignment="1">
      <alignment horizontal="left" indent="2"/>
      <protection/>
    </xf>
    <xf numFmtId="164" fontId="3" fillId="0" borderId="19" xfId="92" applyNumberFormat="1" applyFont="1" applyFill="1" applyBorder="1" applyAlignment="1">
      <alignment horizontal="right"/>
      <protection/>
    </xf>
    <xf numFmtId="2" fontId="3" fillId="0" borderId="19" xfId="92" applyNumberFormat="1" applyFont="1" applyFill="1" applyBorder="1" applyAlignment="1">
      <alignment horizontal="right"/>
      <protection/>
    </xf>
    <xf numFmtId="0" fontId="3" fillId="0" borderId="0" xfId="91" applyFont="1" applyBorder="1">
      <alignment/>
      <protection/>
    </xf>
    <xf numFmtId="0" fontId="3" fillId="0" borderId="0" xfId="91" applyFont="1" applyBorder="1" applyAlignment="1">
      <alignment wrapText="1"/>
      <protection/>
    </xf>
    <xf numFmtId="4" fontId="3" fillId="0" borderId="21" xfId="90" applyNumberFormat="1" applyFont="1" applyBorder="1" applyAlignment="1">
      <alignment horizontal="right" wrapText="1"/>
      <protection/>
    </xf>
    <xf numFmtId="4" fontId="3" fillId="0" borderId="23" xfId="0" applyNumberFormat="1" applyFont="1" applyBorder="1" applyAlignment="1">
      <alignment horizontal="right" wrapText="1"/>
    </xf>
    <xf numFmtId="4" fontId="3" fillId="0" borderId="24" xfId="0" applyNumberFormat="1" applyFont="1" applyBorder="1" applyAlignment="1">
      <alignment horizontal="right" wrapText="1"/>
    </xf>
    <xf numFmtId="4" fontId="57" fillId="0" borderId="20" xfId="90" applyNumberFormat="1" applyFont="1" applyBorder="1" applyAlignment="1">
      <alignment horizontal="right"/>
      <protection/>
    </xf>
    <xf numFmtId="4" fontId="57" fillId="0" borderId="20" xfId="90" applyNumberFormat="1" applyFont="1" applyFill="1" applyBorder="1" applyAlignment="1">
      <alignment horizontal="right"/>
      <protection/>
    </xf>
    <xf numFmtId="4" fontId="3" fillId="0" borderId="23" xfId="90" applyNumberFormat="1" applyFont="1" applyBorder="1" applyAlignment="1">
      <alignment horizontal="right" wrapText="1"/>
      <protection/>
    </xf>
    <xf numFmtId="4" fontId="6" fillId="0" borderId="19" xfId="90" applyNumberFormat="1" applyFont="1" applyBorder="1" applyAlignment="1">
      <alignment horizontal="right" wrapText="1"/>
      <protection/>
    </xf>
    <xf numFmtId="4" fontId="3" fillId="0" borderId="19" xfId="92" applyNumberFormat="1" applyFont="1" applyFill="1" applyBorder="1" applyAlignment="1">
      <alignment horizontal="right"/>
      <protection/>
    </xf>
    <xf numFmtId="2" fontId="57" fillId="0" borderId="20" xfId="90" applyNumberFormat="1" applyFont="1" applyFill="1" applyBorder="1" applyAlignment="1">
      <alignment horizontal="right"/>
      <protection/>
    </xf>
    <xf numFmtId="0" fontId="56" fillId="0" borderId="18" xfId="91" applyFont="1" applyBorder="1" applyAlignment="1">
      <alignment vertical="top" wrapText="1"/>
      <protection/>
    </xf>
    <xf numFmtId="0" fontId="3" fillId="0" borderId="18" xfId="91" applyFont="1" applyBorder="1" applyAlignment="1">
      <alignment horizontal="right" vertical="top" wrapText="1"/>
      <protection/>
    </xf>
    <xf numFmtId="0" fontId="3" fillId="0" borderId="19" xfId="89" applyFont="1" applyFill="1" applyBorder="1" applyAlignment="1">
      <alignment horizontal="left"/>
      <protection/>
    </xf>
    <xf numFmtId="0" fontId="9" fillId="0" borderId="0" xfId="91" applyFont="1" applyBorder="1" applyAlignment="1">
      <alignment/>
      <protection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4" xfId="64"/>
    <cellStyle name="Énfasis1" xfId="65"/>
    <cellStyle name="Énfasis2" xfId="66"/>
    <cellStyle name="Énfasis3" xfId="67"/>
    <cellStyle name="Énfasis4" xfId="68"/>
    <cellStyle name="Énfasis5" xfId="69"/>
    <cellStyle name="Énfasis6" xfId="70"/>
    <cellStyle name="Entrada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correcto" xfId="78"/>
    <cellStyle name="Input" xfId="79"/>
    <cellStyle name="Linked Cell" xfId="80"/>
    <cellStyle name="Comma" xfId="81"/>
    <cellStyle name="Comma [0]" xfId="82"/>
    <cellStyle name="Currency" xfId="83"/>
    <cellStyle name="Currency [0]" xfId="84"/>
    <cellStyle name="Neutral" xfId="85"/>
    <cellStyle name="Normal 2" xfId="86"/>
    <cellStyle name="Normal 2 2" xfId="87"/>
    <cellStyle name="Normal 3" xfId="88"/>
    <cellStyle name="Normal_Cuadro 1.2" xfId="89"/>
    <cellStyle name="Normal_Cuadros ESIS (III-2008)_finales" xfId="90"/>
    <cellStyle name="Normal_E023" xfId="91"/>
    <cellStyle name="Normal_Hoja7" xfId="92"/>
    <cellStyle name="Normal_SEPTIEMBRE 2008 (26-11-08)" xfId="93"/>
    <cellStyle name="Notas" xfId="94"/>
    <cellStyle name="Note" xfId="95"/>
    <cellStyle name="Output" xfId="96"/>
    <cellStyle name="Percent" xfId="97"/>
    <cellStyle name="Porcentaje 2" xfId="98"/>
    <cellStyle name="Salida" xfId="99"/>
    <cellStyle name="Texto de advertencia" xfId="100"/>
    <cellStyle name="Texto explicativo" xfId="101"/>
    <cellStyle name="Title" xfId="102"/>
    <cellStyle name="Título" xfId="103"/>
    <cellStyle name="Título 1" xfId="104"/>
    <cellStyle name="Título 2" xfId="105"/>
    <cellStyle name="Título 3" xfId="106"/>
    <cellStyle name="Total" xfId="107"/>
    <cellStyle name="Warning Text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6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35.28125" style="0" customWidth="1"/>
    <col min="2" max="6" width="8.7109375" style="0" customWidth="1"/>
    <col min="7" max="7" width="0.42578125" style="0" customWidth="1"/>
    <col min="8" max="10" width="6.57421875" style="0" customWidth="1"/>
    <col min="11" max="14" width="11.57421875" style="1" customWidth="1"/>
  </cols>
  <sheetData>
    <row r="1" ht="14.25" customHeight="1"/>
    <row r="2" ht="14.25" customHeight="1"/>
    <row r="3" spans="1:14" ht="28.5" customHeight="1">
      <c r="A3" s="45" t="s">
        <v>0</v>
      </c>
      <c r="B3" s="45"/>
      <c r="C3" s="45"/>
      <c r="D3" s="45"/>
      <c r="E3" s="45"/>
      <c r="F3" s="2"/>
      <c r="G3" s="2"/>
      <c r="H3" s="46" t="s">
        <v>1</v>
      </c>
      <c r="I3" s="46"/>
      <c r="J3" s="46"/>
      <c r="K3" s="3"/>
      <c r="L3" s="3"/>
      <c r="M3" s="3"/>
      <c r="N3" s="4"/>
    </row>
    <row r="4" spans="1:10" ht="13.5" customHeight="1">
      <c r="A4" s="5" t="s">
        <v>2</v>
      </c>
      <c r="B4" s="6">
        <v>2017</v>
      </c>
      <c r="C4" s="6">
        <v>2018</v>
      </c>
      <c r="D4" s="6"/>
      <c r="E4" s="6"/>
      <c r="F4" s="7"/>
      <c r="G4" s="8"/>
      <c r="H4" s="47" t="s">
        <v>3</v>
      </c>
      <c r="I4" s="47"/>
      <c r="J4" s="47"/>
    </row>
    <row r="5" spans="1:10" ht="24.75" customHeight="1">
      <c r="A5" s="9"/>
      <c r="B5" s="10" t="s">
        <v>21</v>
      </c>
      <c r="C5" s="10" t="s">
        <v>22</v>
      </c>
      <c r="D5" s="10" t="s">
        <v>23</v>
      </c>
      <c r="E5" s="10" t="s">
        <v>24</v>
      </c>
      <c r="F5" s="10" t="s">
        <v>21</v>
      </c>
      <c r="G5" s="11"/>
      <c r="H5" s="12" t="s">
        <v>4</v>
      </c>
      <c r="I5" s="12" t="s">
        <v>5</v>
      </c>
      <c r="J5" s="12" t="s">
        <v>6</v>
      </c>
    </row>
    <row r="6" spans="1:10" ht="12.75">
      <c r="A6" s="13" t="s">
        <v>19</v>
      </c>
      <c r="B6" s="14"/>
      <c r="C6" s="15"/>
      <c r="D6" s="15"/>
      <c r="E6" s="15"/>
      <c r="F6" s="15"/>
      <c r="G6" s="16"/>
      <c r="H6" s="15"/>
      <c r="I6" s="15"/>
      <c r="J6" s="15"/>
    </row>
    <row r="7" spans="1:10" ht="12.75">
      <c r="A7" s="17" t="s">
        <v>20</v>
      </c>
      <c r="B7" s="36">
        <v>1057704.63</v>
      </c>
      <c r="C7" s="36">
        <v>1027476.23</v>
      </c>
      <c r="D7" s="36">
        <v>1101556.88</v>
      </c>
      <c r="E7" s="36">
        <v>763339.13</v>
      </c>
      <c r="F7" s="36">
        <v>821313.03</v>
      </c>
      <c r="G7" s="18"/>
      <c r="H7" s="19">
        <f>IF(ISERROR($F7/$E7),"-",IF($F7/$E7&lt;0,"-",ROUND(($F7-$E7)/$E7*100,2)))</f>
        <v>7.59</v>
      </c>
      <c r="I7" s="19">
        <f>IF(ISERROR($F7/$B7),"-",IF($F7/$B7&lt;0,"-",ROUND(($F7-$B7)/$B7*100,2)))</f>
        <v>-22.35</v>
      </c>
      <c r="J7" s="19">
        <f ca="1">IF(ISERROR($F7/OFFSET($A7,0,MATCH("IV",$B$5:$E$5,0))),"-",IF($F7/OFFSET($A7,0,MATCH("IV",$B$5:$E$5,0))&lt;0,"-",ROUND(100*($F7/OFFSET($A7,0,MATCH("IV",$B$5:$E$5,0))-1),2)))</f>
        <v>-22.35</v>
      </c>
    </row>
    <row r="8" spans="1:10" ht="12.75">
      <c r="A8" s="20" t="s">
        <v>7</v>
      </c>
      <c r="B8" s="37">
        <v>322385.01</v>
      </c>
      <c r="C8" s="37">
        <v>335789.9</v>
      </c>
      <c r="D8" s="37">
        <v>407061.36</v>
      </c>
      <c r="E8" s="37">
        <v>330688.58</v>
      </c>
      <c r="F8" s="37">
        <v>320757.98</v>
      </c>
      <c r="G8" s="21"/>
      <c r="H8" s="22">
        <f aca="true" t="shared" si="0" ref="H8:H13">IF(ISERROR($F8/$E8),"-",IF($F8/$E8&lt;0,"-",ROUND(($F8-$E8)/$E8*100,2)))</f>
        <v>-3</v>
      </c>
      <c r="I8" s="22">
        <f aca="true" t="shared" si="1" ref="I8:I13">IF(ISERROR($F8/$B8),"-",IF($F8/$B8&lt;0,"-",ROUND(($F8-$B8)/$B8*100,2)))</f>
        <v>-0.5</v>
      </c>
      <c r="J8" s="22">
        <f aca="true" ca="1" t="shared" si="2" ref="J8:J13">IF(ISERROR($F8/OFFSET($A8,0,MATCH("IV",$B$5:$E$5,0))),"-",IF($F8/OFFSET($A8,0,MATCH("IV",$B$5:$E$5,0))&lt;0,"-",ROUND(100*($F8/OFFSET($A8,0,MATCH("IV",$B$5:$E$5,0))-1),2)))</f>
        <v>-0.5</v>
      </c>
    </row>
    <row r="9" spans="1:10" ht="12.75">
      <c r="A9" s="20" t="s">
        <v>8</v>
      </c>
      <c r="B9" s="37">
        <v>562888.2</v>
      </c>
      <c r="C9" s="37">
        <v>543645.71</v>
      </c>
      <c r="D9" s="37">
        <v>545616.04</v>
      </c>
      <c r="E9" s="37">
        <v>354533.61</v>
      </c>
      <c r="F9" s="37">
        <v>372335.71</v>
      </c>
      <c r="G9" s="21"/>
      <c r="H9" s="22">
        <f t="shared" si="0"/>
        <v>5.02</v>
      </c>
      <c r="I9" s="22">
        <f t="shared" si="1"/>
        <v>-33.85</v>
      </c>
      <c r="J9" s="22">
        <f ca="1" t="shared" si="2"/>
        <v>-33.85</v>
      </c>
    </row>
    <row r="10" spans="1:10" ht="12.75">
      <c r="A10" s="20" t="s">
        <v>9</v>
      </c>
      <c r="B10" s="37">
        <v>21983.26</v>
      </c>
      <c r="C10" s="37">
        <v>32288.95</v>
      </c>
      <c r="D10" s="37">
        <v>15014.18</v>
      </c>
      <c r="E10" s="37">
        <v>9835.95</v>
      </c>
      <c r="F10" s="37">
        <v>21454.36</v>
      </c>
      <c r="G10" s="21"/>
      <c r="H10" s="22">
        <f t="shared" si="0"/>
        <v>118.12</v>
      </c>
      <c r="I10" s="22">
        <f t="shared" si="1"/>
        <v>-2.41</v>
      </c>
      <c r="J10" s="22">
        <f ca="1" t="shared" si="2"/>
        <v>-2.41</v>
      </c>
    </row>
    <row r="11" spans="1:10" ht="12.75">
      <c r="A11" s="20" t="s">
        <v>10</v>
      </c>
      <c r="B11" s="37">
        <v>117026.12</v>
      </c>
      <c r="C11" s="37">
        <v>101030.05</v>
      </c>
      <c r="D11" s="37">
        <v>103641.16</v>
      </c>
      <c r="E11" s="37">
        <v>60739.23</v>
      </c>
      <c r="F11" s="37">
        <v>96788.45</v>
      </c>
      <c r="G11" s="21"/>
      <c r="H11" s="22">
        <f t="shared" si="0"/>
        <v>59.35</v>
      </c>
      <c r="I11" s="22">
        <f t="shared" si="1"/>
        <v>-17.29</v>
      </c>
      <c r="J11" s="22">
        <f ca="1" t="shared" si="2"/>
        <v>-17.29</v>
      </c>
    </row>
    <row r="12" spans="1:10" ht="12.75">
      <c r="A12" s="20" t="s">
        <v>11</v>
      </c>
      <c r="B12" s="37">
        <v>4035.41</v>
      </c>
      <c r="C12" s="37">
        <v>5274.9</v>
      </c>
      <c r="D12" s="37">
        <v>21560.01</v>
      </c>
      <c r="E12" s="37">
        <v>1520.49</v>
      </c>
      <c r="F12" s="37">
        <v>5545.59</v>
      </c>
      <c r="G12" s="21"/>
      <c r="H12" s="22">
        <f t="shared" si="0"/>
        <v>264.72</v>
      </c>
      <c r="I12" s="22">
        <f t="shared" si="1"/>
        <v>37.42</v>
      </c>
      <c r="J12" s="22">
        <f ca="1" t="shared" si="2"/>
        <v>37.42</v>
      </c>
    </row>
    <row r="13" spans="1:10" ht="12.75">
      <c r="A13" s="23" t="s">
        <v>12</v>
      </c>
      <c r="B13" s="38">
        <v>29386.64</v>
      </c>
      <c r="C13" s="38">
        <v>9446.72</v>
      </c>
      <c r="D13" s="38">
        <v>8664.14</v>
      </c>
      <c r="E13" s="38">
        <v>6021.27</v>
      </c>
      <c r="F13" s="38">
        <v>4430.95</v>
      </c>
      <c r="G13" s="21"/>
      <c r="H13" s="24">
        <f t="shared" si="0"/>
        <v>-26.41</v>
      </c>
      <c r="I13" s="24">
        <f t="shared" si="1"/>
        <v>-84.92</v>
      </c>
      <c r="J13" s="24">
        <f ca="1" t="shared" si="2"/>
        <v>-84.92</v>
      </c>
    </row>
    <row r="14" spans="1:10" ht="12.75">
      <c r="A14" s="13" t="s">
        <v>13</v>
      </c>
      <c r="B14" s="39"/>
      <c r="C14" s="40"/>
      <c r="D14" s="40"/>
      <c r="E14" s="40"/>
      <c r="F14" s="40"/>
      <c r="G14" s="16"/>
      <c r="H14" s="44"/>
      <c r="I14" s="44"/>
      <c r="J14" s="44"/>
    </row>
    <row r="15" spans="1:10" ht="12.75">
      <c r="A15" s="17" t="s">
        <v>14</v>
      </c>
      <c r="B15" s="36">
        <v>840921.16</v>
      </c>
      <c r="C15" s="36">
        <v>865998.39</v>
      </c>
      <c r="D15" s="36">
        <v>888233.8</v>
      </c>
      <c r="E15" s="36">
        <v>644508.18</v>
      </c>
      <c r="F15" s="36">
        <v>684048.96</v>
      </c>
      <c r="G15" s="18"/>
      <c r="H15" s="25">
        <f aca="true" t="shared" si="3" ref="H15:H45">IF(ISERROR($F15/$E15),"-",IF($F15/$E15&lt;0,"-",ROUND(($F15-$E15)/$E15*100,2)))</f>
        <v>6.14</v>
      </c>
      <c r="I15" s="25">
        <f aca="true" t="shared" si="4" ref="I15:I45">IF(ISERROR($F15/$B15),"-",IF($F15/$B15&lt;0,"-",ROUND(($F15-$B15)/$B15*100,2)))</f>
        <v>-18.65</v>
      </c>
      <c r="J15" s="25">
        <f aca="true" ca="1" t="shared" si="5" ref="J15:J45">IF(ISERROR($F15/OFFSET($A15,0,MATCH("IV",$B$5:$E$5,0))),"-",IF($F15/OFFSET($A15,0,MATCH("IV",$B$5:$E$5,0))&lt;0,"-",ROUND(100*($F15/OFFSET($A15,0,MATCH("IV",$B$5:$E$5,0))-1),2)))</f>
        <v>-18.65</v>
      </c>
    </row>
    <row r="16" spans="1:10" ht="12.75">
      <c r="A16" s="20" t="s">
        <v>15</v>
      </c>
      <c r="B16" s="41">
        <v>588965.28</v>
      </c>
      <c r="C16" s="41">
        <v>604086.92</v>
      </c>
      <c r="D16" s="41">
        <v>629121.54</v>
      </c>
      <c r="E16" s="41">
        <v>463908.94</v>
      </c>
      <c r="F16" s="41">
        <v>487804.51</v>
      </c>
      <c r="G16" s="18"/>
      <c r="H16" s="26">
        <f t="shared" si="3"/>
        <v>5.15</v>
      </c>
      <c r="I16" s="26">
        <f t="shared" si="4"/>
        <v>-17.18</v>
      </c>
      <c r="J16" s="26">
        <f ca="1" t="shared" si="5"/>
        <v>-17.18</v>
      </c>
    </row>
    <row r="17" spans="1:10" ht="12.75">
      <c r="A17" s="27" t="s">
        <v>7</v>
      </c>
      <c r="B17" s="37">
        <v>173689.71</v>
      </c>
      <c r="C17" s="37">
        <v>196847.45</v>
      </c>
      <c r="D17" s="37">
        <v>230333.32</v>
      </c>
      <c r="E17" s="37">
        <v>222782.12</v>
      </c>
      <c r="F17" s="37">
        <v>205986</v>
      </c>
      <c r="G17" s="21"/>
      <c r="H17" s="22">
        <f t="shared" si="3"/>
        <v>-7.54</v>
      </c>
      <c r="I17" s="22">
        <f t="shared" si="4"/>
        <v>18.59</v>
      </c>
      <c r="J17" s="22">
        <f ca="1" t="shared" si="5"/>
        <v>18.59</v>
      </c>
    </row>
    <row r="18" spans="1:10" ht="12.75">
      <c r="A18" s="27" t="s">
        <v>8</v>
      </c>
      <c r="B18" s="37">
        <v>349220.99</v>
      </c>
      <c r="C18" s="37">
        <v>336165.92</v>
      </c>
      <c r="D18" s="37">
        <v>338333.83</v>
      </c>
      <c r="E18" s="37">
        <v>205198.45</v>
      </c>
      <c r="F18" s="37">
        <v>231533.69</v>
      </c>
      <c r="G18" s="21"/>
      <c r="H18" s="22">
        <f t="shared" si="3"/>
        <v>12.83</v>
      </c>
      <c r="I18" s="22">
        <f t="shared" si="4"/>
        <v>-33.7</v>
      </c>
      <c r="J18" s="22">
        <f ca="1" t="shared" si="5"/>
        <v>-33.7</v>
      </c>
    </row>
    <row r="19" spans="1:10" ht="12.75">
      <c r="A19" s="27" t="s">
        <v>9</v>
      </c>
      <c r="B19" s="37">
        <v>13796.12</v>
      </c>
      <c r="C19" s="37">
        <v>23198.45</v>
      </c>
      <c r="D19" s="37">
        <v>5355.63</v>
      </c>
      <c r="E19" s="37">
        <v>2555.24</v>
      </c>
      <c r="F19" s="37">
        <v>4350.73</v>
      </c>
      <c r="G19" s="21"/>
      <c r="H19" s="22">
        <f t="shared" si="3"/>
        <v>70.27</v>
      </c>
      <c r="I19" s="22">
        <f t="shared" si="4"/>
        <v>-68.46</v>
      </c>
      <c r="J19" s="22">
        <f ca="1" t="shared" si="5"/>
        <v>-68.46</v>
      </c>
    </row>
    <row r="20" spans="1:10" ht="12.75">
      <c r="A20" s="27" t="s">
        <v>10</v>
      </c>
      <c r="B20" s="37">
        <v>50616.28</v>
      </c>
      <c r="C20" s="37">
        <v>43252.07</v>
      </c>
      <c r="D20" s="37">
        <v>50098.44</v>
      </c>
      <c r="E20" s="37">
        <v>29206.79</v>
      </c>
      <c r="F20" s="37">
        <v>43370.05</v>
      </c>
      <c r="G20" s="21"/>
      <c r="H20" s="22">
        <f t="shared" si="3"/>
        <v>48.49</v>
      </c>
      <c r="I20" s="22">
        <f t="shared" si="4"/>
        <v>-14.32</v>
      </c>
      <c r="J20" s="22">
        <f ca="1" t="shared" si="5"/>
        <v>-14.32</v>
      </c>
    </row>
    <row r="21" spans="1:10" ht="12.75">
      <c r="A21" s="27" t="s">
        <v>11</v>
      </c>
      <c r="B21" s="37">
        <v>98.68</v>
      </c>
      <c r="C21" s="37">
        <v>494.23</v>
      </c>
      <c r="D21" s="37">
        <v>260.87</v>
      </c>
      <c r="E21" s="37">
        <v>191.14</v>
      </c>
      <c r="F21" s="37">
        <v>263.89</v>
      </c>
      <c r="G21" s="21"/>
      <c r="H21" s="22">
        <f t="shared" si="3"/>
        <v>38.06</v>
      </c>
      <c r="I21" s="22">
        <f t="shared" si="4"/>
        <v>167.42</v>
      </c>
      <c r="J21" s="22">
        <f ca="1" t="shared" si="5"/>
        <v>167.42</v>
      </c>
    </row>
    <row r="22" spans="1:10" ht="12.75">
      <c r="A22" s="27" t="s">
        <v>12</v>
      </c>
      <c r="B22" s="37">
        <v>1543.5</v>
      </c>
      <c r="C22" s="37">
        <v>4128.79</v>
      </c>
      <c r="D22" s="37">
        <v>4739.45</v>
      </c>
      <c r="E22" s="37">
        <v>3975.19</v>
      </c>
      <c r="F22" s="37">
        <v>2300.16</v>
      </c>
      <c r="G22" s="21"/>
      <c r="H22" s="22">
        <f t="shared" si="3"/>
        <v>-42.14</v>
      </c>
      <c r="I22" s="22">
        <f t="shared" si="4"/>
        <v>49.02</v>
      </c>
      <c r="J22" s="22">
        <f ca="1" t="shared" si="5"/>
        <v>49.02</v>
      </c>
    </row>
    <row r="23" spans="1:10" ht="12.75">
      <c r="A23" s="20" t="s">
        <v>16</v>
      </c>
      <c r="B23" s="41">
        <v>251955.88</v>
      </c>
      <c r="C23" s="41">
        <v>261911.47</v>
      </c>
      <c r="D23" s="41">
        <v>259112.26</v>
      </c>
      <c r="E23" s="41">
        <v>180599.25</v>
      </c>
      <c r="F23" s="41">
        <v>196244.45</v>
      </c>
      <c r="G23" s="18"/>
      <c r="H23" s="26">
        <f t="shared" si="3"/>
        <v>8.66</v>
      </c>
      <c r="I23" s="26">
        <f t="shared" si="4"/>
        <v>-22.11</v>
      </c>
      <c r="J23" s="26">
        <f ca="1" t="shared" si="5"/>
        <v>-22.11</v>
      </c>
    </row>
    <row r="24" spans="1:10" ht="12.75">
      <c r="A24" s="27" t="s">
        <v>7</v>
      </c>
      <c r="B24" s="41">
        <v>1024.18</v>
      </c>
      <c r="C24" s="41">
        <v>1667.7</v>
      </c>
      <c r="D24" s="41">
        <v>1231.86</v>
      </c>
      <c r="E24" s="41">
        <v>944.59</v>
      </c>
      <c r="F24" s="41">
        <v>2393.57</v>
      </c>
      <c r="G24" s="18"/>
      <c r="H24" s="26">
        <f t="shared" si="3"/>
        <v>153.4</v>
      </c>
      <c r="I24" s="26">
        <f t="shared" si="4"/>
        <v>133.71</v>
      </c>
      <c r="J24" s="26">
        <f ca="1" t="shared" si="5"/>
        <v>133.71</v>
      </c>
    </row>
    <row r="25" spans="1:10" ht="12.75">
      <c r="A25" s="27" t="s">
        <v>8</v>
      </c>
      <c r="B25" s="41">
        <v>208188.73</v>
      </c>
      <c r="C25" s="41">
        <v>206815.65</v>
      </c>
      <c r="D25" s="41">
        <v>206672.43</v>
      </c>
      <c r="E25" s="41">
        <v>148974.45</v>
      </c>
      <c r="F25" s="41">
        <v>140269.12</v>
      </c>
      <c r="G25" s="18"/>
      <c r="H25" s="26">
        <f t="shared" si="3"/>
        <v>-5.84</v>
      </c>
      <c r="I25" s="26">
        <f t="shared" si="4"/>
        <v>-32.62</v>
      </c>
      <c r="J25" s="26">
        <f ca="1" t="shared" si="5"/>
        <v>-32.62</v>
      </c>
    </row>
    <row r="26" spans="1:10" ht="12.75">
      <c r="A26" s="27" t="s">
        <v>9</v>
      </c>
      <c r="B26" s="41">
        <v>52.95</v>
      </c>
      <c r="C26" s="41">
        <v>68.67</v>
      </c>
      <c r="D26" s="41">
        <v>78.63</v>
      </c>
      <c r="E26" s="41">
        <v>446.6</v>
      </c>
      <c r="F26" s="41">
        <v>1246.76</v>
      </c>
      <c r="G26" s="18"/>
      <c r="H26" s="26">
        <f t="shared" si="3"/>
        <v>179.17</v>
      </c>
      <c r="I26" s="26">
        <f t="shared" si="4"/>
        <v>2254.6</v>
      </c>
      <c r="J26" s="26">
        <f ca="1" t="shared" si="5"/>
        <v>2254.6</v>
      </c>
    </row>
    <row r="27" spans="1:10" ht="12.75">
      <c r="A27" s="27" t="s">
        <v>10</v>
      </c>
      <c r="B27" s="37">
        <v>41807.46</v>
      </c>
      <c r="C27" s="37">
        <v>52982.54</v>
      </c>
      <c r="D27" s="37">
        <v>50788.98</v>
      </c>
      <c r="E27" s="37">
        <v>29694.77</v>
      </c>
      <c r="F27" s="37">
        <v>51756.58</v>
      </c>
      <c r="G27" s="21"/>
      <c r="H27" s="22">
        <f t="shared" si="3"/>
        <v>74.3</v>
      </c>
      <c r="I27" s="22">
        <f t="shared" si="4"/>
        <v>23.8</v>
      </c>
      <c r="J27" s="22">
        <f ca="1" t="shared" si="5"/>
        <v>23.8</v>
      </c>
    </row>
    <row r="28" spans="1:10" ht="12.75">
      <c r="A28" s="27" t="s">
        <v>11</v>
      </c>
      <c r="B28" s="37">
        <v>20.67</v>
      </c>
      <c r="C28" s="37">
        <v>34.49</v>
      </c>
      <c r="D28" s="37">
        <v>27.82</v>
      </c>
      <c r="E28" s="37">
        <v>27.4</v>
      </c>
      <c r="F28" s="37">
        <v>38.65</v>
      </c>
      <c r="G28" s="21"/>
      <c r="H28" s="22">
        <f t="shared" si="3"/>
        <v>41.06</v>
      </c>
      <c r="I28" s="22">
        <f t="shared" si="4"/>
        <v>86.99</v>
      </c>
      <c r="J28" s="22">
        <f ca="1" t="shared" si="5"/>
        <v>86.99</v>
      </c>
    </row>
    <row r="29" spans="1:10" ht="12.75">
      <c r="A29" s="27" t="s">
        <v>12</v>
      </c>
      <c r="B29" s="37">
        <v>861.88</v>
      </c>
      <c r="C29" s="37">
        <v>342.43</v>
      </c>
      <c r="D29" s="37">
        <v>312.54</v>
      </c>
      <c r="E29" s="37">
        <v>511.43</v>
      </c>
      <c r="F29" s="37">
        <v>539.78</v>
      </c>
      <c r="G29" s="21"/>
      <c r="H29" s="22">
        <f t="shared" si="3"/>
        <v>5.54</v>
      </c>
      <c r="I29" s="22">
        <f t="shared" si="4"/>
        <v>-37.37</v>
      </c>
      <c r="J29" s="22">
        <f ca="1" t="shared" si="5"/>
        <v>-37.37</v>
      </c>
    </row>
    <row r="30" spans="1:10" ht="12.75">
      <c r="A30" s="28" t="s">
        <v>17</v>
      </c>
      <c r="B30" s="42"/>
      <c r="C30" s="42"/>
      <c r="D30" s="42"/>
      <c r="E30" s="42"/>
      <c r="F30" s="42"/>
      <c r="G30" s="29"/>
      <c r="H30" s="30" t="str">
        <f t="shared" si="3"/>
        <v>-</v>
      </c>
      <c r="I30" s="30" t="str">
        <f t="shared" si="4"/>
        <v>-</v>
      </c>
      <c r="J30" s="30" t="str">
        <f ca="1" t="shared" si="5"/>
        <v>-</v>
      </c>
    </row>
    <row r="31" spans="1:10" ht="12.75">
      <c r="A31" s="17" t="s">
        <v>14</v>
      </c>
      <c r="B31" s="36">
        <v>216783.48</v>
      </c>
      <c r="C31" s="36">
        <v>161477.84</v>
      </c>
      <c r="D31" s="36">
        <v>213323.08</v>
      </c>
      <c r="E31" s="36">
        <v>118830.95</v>
      </c>
      <c r="F31" s="36">
        <v>137264.07</v>
      </c>
      <c r="G31" s="18"/>
      <c r="H31" s="25">
        <f t="shared" si="3"/>
        <v>15.51</v>
      </c>
      <c r="I31" s="25">
        <f t="shared" si="4"/>
        <v>-36.68</v>
      </c>
      <c r="J31" s="25">
        <f ca="1" t="shared" si="5"/>
        <v>-36.68</v>
      </c>
    </row>
    <row r="32" spans="1:10" ht="12.75">
      <c r="A32" s="20" t="s">
        <v>15</v>
      </c>
      <c r="B32" s="41">
        <v>158155.63</v>
      </c>
      <c r="C32" s="41">
        <v>149934.83</v>
      </c>
      <c r="D32" s="41">
        <v>204926.68</v>
      </c>
      <c r="E32" s="41">
        <v>114083.02</v>
      </c>
      <c r="F32" s="41">
        <v>131497.69</v>
      </c>
      <c r="G32" s="18"/>
      <c r="H32" s="26">
        <f t="shared" si="3"/>
        <v>15.26</v>
      </c>
      <c r="I32" s="26">
        <f t="shared" si="4"/>
        <v>-16.86</v>
      </c>
      <c r="J32" s="26">
        <f ca="1" t="shared" si="5"/>
        <v>-16.86</v>
      </c>
    </row>
    <row r="33" spans="1:10" ht="12.75">
      <c r="A33" s="27" t="s">
        <v>7</v>
      </c>
      <c r="B33" s="41">
        <v>145357.3</v>
      </c>
      <c r="C33" s="41">
        <v>135402.83</v>
      </c>
      <c r="D33" s="41">
        <v>173870.97</v>
      </c>
      <c r="E33" s="41">
        <v>105784.96</v>
      </c>
      <c r="F33" s="41">
        <v>110589.91</v>
      </c>
      <c r="G33" s="18"/>
      <c r="H33" s="26">
        <f t="shared" si="3"/>
        <v>4.54</v>
      </c>
      <c r="I33" s="26">
        <f t="shared" si="4"/>
        <v>-23.92</v>
      </c>
      <c r="J33" s="26">
        <f ca="1" t="shared" si="5"/>
        <v>-23.92</v>
      </c>
    </row>
    <row r="34" spans="1:10" ht="12.75">
      <c r="A34" s="27" t="s">
        <v>8</v>
      </c>
      <c r="B34" s="41">
        <v>647.45</v>
      </c>
      <c r="C34" s="41">
        <v>201.11</v>
      </c>
      <c r="D34" s="41">
        <v>290.55</v>
      </c>
      <c r="E34" s="41">
        <v>143.66</v>
      </c>
      <c r="F34" s="41">
        <v>203.66</v>
      </c>
      <c r="G34" s="18"/>
      <c r="H34" s="26">
        <f t="shared" si="3"/>
        <v>41.77</v>
      </c>
      <c r="I34" s="26">
        <f t="shared" si="4"/>
        <v>-68.54</v>
      </c>
      <c r="J34" s="26">
        <f ca="1" t="shared" si="5"/>
        <v>-68.54</v>
      </c>
    </row>
    <row r="35" spans="1:10" ht="12.75">
      <c r="A35" s="27" t="s">
        <v>9</v>
      </c>
      <c r="B35" s="41">
        <v>7310.82</v>
      </c>
      <c r="C35" s="41">
        <v>7951.79</v>
      </c>
      <c r="D35" s="41">
        <v>8678.35</v>
      </c>
      <c r="E35" s="41">
        <v>6138.67</v>
      </c>
      <c r="F35" s="41">
        <v>14929.33</v>
      </c>
      <c r="G35" s="18"/>
      <c r="H35" s="26">
        <f t="shared" si="3"/>
        <v>143.2</v>
      </c>
      <c r="I35" s="26">
        <f t="shared" si="4"/>
        <v>104.21</v>
      </c>
      <c r="J35" s="26">
        <f ca="1" t="shared" si="5"/>
        <v>104.21</v>
      </c>
    </row>
    <row r="36" spans="1:10" ht="12.75">
      <c r="A36" s="27" t="s">
        <v>10</v>
      </c>
      <c r="B36" s="37">
        <v>1087.85</v>
      </c>
      <c r="C36" s="37">
        <v>1739.24</v>
      </c>
      <c r="D36" s="37">
        <v>934.42</v>
      </c>
      <c r="E36" s="37">
        <v>844.83</v>
      </c>
      <c r="F36" s="37">
        <v>717.36</v>
      </c>
      <c r="G36" s="21"/>
      <c r="H36" s="22">
        <f t="shared" si="3"/>
        <v>-15.09</v>
      </c>
      <c r="I36" s="22">
        <f t="shared" si="4"/>
        <v>-34.06</v>
      </c>
      <c r="J36" s="22">
        <f ca="1" t="shared" si="5"/>
        <v>-34.06</v>
      </c>
    </row>
    <row r="37" spans="1:10" ht="12.75">
      <c r="A37" s="27" t="s">
        <v>11</v>
      </c>
      <c r="B37" s="37">
        <v>3742.58</v>
      </c>
      <c r="C37" s="37">
        <v>4569.94</v>
      </c>
      <c r="D37" s="37">
        <v>21119.99</v>
      </c>
      <c r="E37" s="37">
        <v>1156.42</v>
      </c>
      <c r="F37" s="37">
        <v>5032.77</v>
      </c>
      <c r="G37" s="21"/>
      <c r="H37" s="22">
        <f t="shared" si="3"/>
        <v>335.2</v>
      </c>
      <c r="I37" s="22">
        <f t="shared" si="4"/>
        <v>34.47</v>
      </c>
      <c r="J37" s="22">
        <f ca="1" t="shared" si="5"/>
        <v>34.47</v>
      </c>
    </row>
    <row r="38" spans="1:10" ht="12.75">
      <c r="A38" s="27" t="s">
        <v>12</v>
      </c>
      <c r="B38" s="37">
        <v>9.63</v>
      </c>
      <c r="C38" s="37">
        <v>69.93</v>
      </c>
      <c r="D38" s="37">
        <v>32.4</v>
      </c>
      <c r="E38" s="37">
        <v>14.48</v>
      </c>
      <c r="F38" s="37">
        <v>24.66</v>
      </c>
      <c r="G38" s="21"/>
      <c r="H38" s="22">
        <f t="shared" si="3"/>
        <v>70.3</v>
      </c>
      <c r="I38" s="22">
        <f t="shared" si="4"/>
        <v>156.07</v>
      </c>
      <c r="J38" s="22">
        <f ca="1" t="shared" si="5"/>
        <v>156.07</v>
      </c>
    </row>
    <row r="39" spans="1:10" ht="12.75">
      <c r="A39" s="20" t="s">
        <v>16</v>
      </c>
      <c r="B39" s="41">
        <v>58627.85</v>
      </c>
      <c r="C39" s="41">
        <v>11543.01</v>
      </c>
      <c r="D39" s="41">
        <v>8396.4</v>
      </c>
      <c r="E39" s="41">
        <v>4747.93</v>
      </c>
      <c r="F39" s="41">
        <v>5766.38</v>
      </c>
      <c r="G39" s="18"/>
      <c r="H39" s="26">
        <f t="shared" si="3"/>
        <v>21.45</v>
      </c>
      <c r="I39" s="26">
        <f t="shared" si="4"/>
        <v>-90.16</v>
      </c>
      <c r="J39" s="26">
        <f ca="1" t="shared" si="5"/>
        <v>-90.16</v>
      </c>
    </row>
    <row r="40" spans="1:10" ht="12.75">
      <c r="A40" s="27" t="s">
        <v>7</v>
      </c>
      <c r="B40" s="41">
        <v>2313.82</v>
      </c>
      <c r="C40" s="41">
        <v>1871.92</v>
      </c>
      <c r="D40" s="41">
        <v>1625.21</v>
      </c>
      <c r="E40" s="41">
        <v>1176.91</v>
      </c>
      <c r="F40" s="41">
        <v>1788.5</v>
      </c>
      <c r="G40" s="18"/>
      <c r="H40" s="26">
        <f t="shared" si="3"/>
        <v>51.97</v>
      </c>
      <c r="I40" s="26">
        <f t="shared" si="4"/>
        <v>-22.7</v>
      </c>
      <c r="J40" s="26">
        <f ca="1" t="shared" si="5"/>
        <v>-22.7</v>
      </c>
    </row>
    <row r="41" spans="1:10" ht="12.75">
      <c r="A41" s="27" t="s">
        <v>8</v>
      </c>
      <c r="B41" s="41">
        <v>4831.02</v>
      </c>
      <c r="C41" s="41">
        <v>463.03</v>
      </c>
      <c r="D41" s="41">
        <v>319.23</v>
      </c>
      <c r="E41" s="41">
        <v>217.06</v>
      </c>
      <c r="F41" s="41">
        <v>329.24</v>
      </c>
      <c r="G41" s="18"/>
      <c r="H41" s="26">
        <f t="shared" si="3"/>
        <v>51.68</v>
      </c>
      <c r="I41" s="26">
        <f t="shared" si="4"/>
        <v>-93.18</v>
      </c>
      <c r="J41" s="26">
        <f ca="1" t="shared" si="5"/>
        <v>-93.18</v>
      </c>
    </row>
    <row r="42" spans="1:10" ht="12.75">
      <c r="A42" s="27" t="s">
        <v>9</v>
      </c>
      <c r="B42" s="41">
        <v>823.36</v>
      </c>
      <c r="C42" s="41">
        <v>1070.04</v>
      </c>
      <c r="D42" s="41">
        <v>901.57</v>
      </c>
      <c r="E42" s="41">
        <v>695.44</v>
      </c>
      <c r="F42" s="41">
        <v>927.54</v>
      </c>
      <c r="G42" s="18"/>
      <c r="H42" s="26">
        <f t="shared" si="3"/>
        <v>33.37</v>
      </c>
      <c r="I42" s="26">
        <f t="shared" si="4"/>
        <v>12.65</v>
      </c>
      <c r="J42" s="26">
        <f ca="1" t="shared" si="5"/>
        <v>12.65</v>
      </c>
    </row>
    <row r="43" spans="1:10" ht="12.75">
      <c r="A43" s="27" t="s">
        <v>10</v>
      </c>
      <c r="B43" s="41">
        <v>23514.53</v>
      </c>
      <c r="C43" s="41">
        <v>3056.21</v>
      </c>
      <c r="D43" s="41">
        <v>1819.31</v>
      </c>
      <c r="E43" s="41">
        <v>992.84</v>
      </c>
      <c r="F43" s="41">
        <v>944.46</v>
      </c>
      <c r="G43" s="18"/>
      <c r="H43" s="26">
        <f t="shared" si="3"/>
        <v>-4.87</v>
      </c>
      <c r="I43" s="26">
        <f t="shared" si="4"/>
        <v>-95.98</v>
      </c>
      <c r="J43" s="22">
        <f ca="1" t="shared" si="5"/>
        <v>-95.98</v>
      </c>
    </row>
    <row r="44" spans="1:10" ht="12.75">
      <c r="A44" s="27" t="s">
        <v>11</v>
      </c>
      <c r="B44" s="41">
        <v>173.48</v>
      </c>
      <c r="C44" s="41">
        <v>176.25</v>
      </c>
      <c r="D44" s="41">
        <v>151.32</v>
      </c>
      <c r="E44" s="41">
        <v>145.53</v>
      </c>
      <c r="F44" s="41">
        <v>210.28</v>
      </c>
      <c r="G44" s="18"/>
      <c r="H44" s="26">
        <f t="shared" si="3"/>
        <v>44.49</v>
      </c>
      <c r="I44" s="26">
        <f t="shared" si="4"/>
        <v>21.21</v>
      </c>
      <c r="J44" s="22">
        <f ca="1" t="shared" si="5"/>
        <v>21.21</v>
      </c>
    </row>
    <row r="45" spans="1:10" ht="12.75">
      <c r="A45" s="31" t="s">
        <v>12</v>
      </c>
      <c r="B45" s="43">
        <v>26971.62</v>
      </c>
      <c r="C45" s="43">
        <v>4905.57</v>
      </c>
      <c r="D45" s="43">
        <v>3579.75</v>
      </c>
      <c r="E45" s="43">
        <v>1520.17</v>
      </c>
      <c r="F45" s="43">
        <v>1566.35</v>
      </c>
      <c r="G45" s="32"/>
      <c r="H45" s="33">
        <f t="shared" si="3"/>
        <v>3.04</v>
      </c>
      <c r="I45" s="33">
        <f t="shared" si="4"/>
        <v>-94.19</v>
      </c>
      <c r="J45" s="24">
        <f ca="1" t="shared" si="5"/>
        <v>-94.19</v>
      </c>
    </row>
    <row r="46" spans="1:15" ht="12.75">
      <c r="A46" s="48" t="s">
        <v>18</v>
      </c>
      <c r="B46" s="48"/>
      <c r="C46" s="48"/>
      <c r="D46" s="48"/>
      <c r="E46" s="48"/>
      <c r="F46" s="48"/>
      <c r="G46" s="48"/>
      <c r="H46" s="48"/>
      <c r="I46" s="48"/>
      <c r="J46" s="48"/>
      <c r="K46" s="34"/>
      <c r="L46" s="35"/>
      <c r="M46" s="35"/>
      <c r="N46" s="34"/>
      <c r="O46" s="35"/>
    </row>
    <row r="51" ht="21" customHeight="1"/>
    <row r="54" ht="21" customHeight="1"/>
  </sheetData>
  <sheetProtection/>
  <mergeCells count="4">
    <mergeCell ref="A3:E3"/>
    <mergeCell ref="H3:J3"/>
    <mergeCell ref="H4:J4"/>
    <mergeCell ref="A46:J46"/>
  </mergeCells>
  <printOptions/>
  <pageMargins left="0.3937007874015748" right="0.2362204724409449" top="0.3937007874015748" bottom="0.1968503937007874" header="0.3937007874015748" footer="0.3937007874015748"/>
  <pageSetup horizontalDpi="600" verticalDpi="600" orientation="portrait" paperSize="9" r:id="rId1"/>
  <headerFooter>
    <oddFooter>&amp;L&amp;"Myriad Pro,Normal"&amp;8
Estadísticas de ESI&amp;C&amp;"Arial,Cursiva"_______________________________________________________________________________________
      &amp;R&amp;"Myriad Pro,Normal"&amp;8
Información complementaria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Luisa Bailón Chico</dc:creator>
  <cp:keywords/>
  <dc:description/>
  <cp:lastModifiedBy>Luisa Bailón Chico</cp:lastModifiedBy>
  <cp:lastPrinted>2014-07-10T09:53:24Z</cp:lastPrinted>
  <dcterms:created xsi:type="dcterms:W3CDTF">2014-07-10T09:49:51Z</dcterms:created>
  <dcterms:modified xsi:type="dcterms:W3CDTF">2019-02-22T09:48:40Z</dcterms:modified>
  <cp:category/>
  <cp:version/>
  <cp:contentType/>
  <cp:contentStatus/>
</cp:coreProperties>
</file>