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2_Estadisticas\05_ENTIDADES\052_ESI\03_TRABAJO\PUBLICACION\2026\03 MARZO\Cuadros a mano\"/>
    </mc:Choice>
  </mc:AlternateContent>
  <xr:revisionPtr revIDLastSave="0" documentId="13_ncr:1_{5B2B34B8-A38D-4CBD-BF98-2F6298E6F567}" xr6:coauthVersionLast="47" xr6:coauthVersionMax="47" xr10:uidLastSave="{00000000-0000-0000-0000-000000000000}"/>
  <bookViews>
    <workbookView xWindow="-120" yWindow="-120" windowWidth="24240" windowHeight="13140" xr2:uid="{D3AB8D8F-BC50-4E9E-AF8D-48AD29FEC7A1}"/>
  </bookViews>
  <sheets>
    <sheet name="Cuadro 2.5.2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1" l="1"/>
  <c r="I37" i="1"/>
  <c r="H37" i="1"/>
  <c r="J36" i="1"/>
  <c r="I36" i="1"/>
  <c r="H36" i="1"/>
  <c r="J35" i="1"/>
  <c r="I35" i="1"/>
  <c r="H35" i="1"/>
  <c r="J34" i="1"/>
  <c r="I34" i="1"/>
  <c r="H34" i="1"/>
  <c r="J33" i="1"/>
  <c r="I33" i="1"/>
  <c r="H33" i="1"/>
  <c r="J32" i="1"/>
  <c r="I32" i="1"/>
  <c r="H32" i="1"/>
  <c r="J31" i="1"/>
  <c r="I31" i="1"/>
  <c r="H31" i="1"/>
  <c r="J30" i="1"/>
  <c r="I30" i="1"/>
  <c r="H30" i="1"/>
  <c r="J29" i="1"/>
  <c r="I29" i="1"/>
  <c r="H29" i="1"/>
  <c r="J28" i="1"/>
  <c r="I28" i="1"/>
  <c r="H28" i="1"/>
  <c r="J27" i="1"/>
  <c r="I27" i="1"/>
  <c r="H27" i="1"/>
  <c r="J26" i="1"/>
  <c r="I26" i="1"/>
  <c r="H26" i="1"/>
  <c r="J25" i="1"/>
  <c r="I25" i="1"/>
  <c r="H25" i="1"/>
  <c r="J24" i="1"/>
  <c r="I24" i="1"/>
  <c r="H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  <c r="J6" i="1"/>
  <c r="I6" i="1"/>
  <c r="H6" i="1"/>
  <c r="H5" i="1"/>
  <c r="I5" i="1"/>
  <c r="J5" i="1"/>
</calcChain>
</file>

<file path=xl/sharedStrings.xml><?xml version="1.0" encoding="utf-8"?>
<sst xmlns="http://schemas.openxmlformats.org/spreadsheetml/2006/main" count="53" uniqueCount="47">
  <si>
    <t>CUADRO 2.5.2</t>
  </si>
  <si>
    <t>Importes en miles de euros</t>
  </si>
  <si>
    <t>% Variación en:</t>
  </si>
  <si>
    <t>Un trimestre</t>
  </si>
  <si>
    <t>Un año</t>
  </si>
  <si>
    <t>Lo que va de año</t>
  </si>
  <si>
    <r>
      <t>1. Total SAV</t>
    </r>
    <r>
      <rPr>
        <b/>
        <vertAlign val="superscript"/>
        <sz val="8"/>
        <rFont val="Myriad Pro"/>
        <family val="2"/>
      </rPr>
      <t>2</t>
    </r>
    <r>
      <rPr>
        <b/>
        <sz val="8"/>
        <rFont val="Myriad Pro"/>
        <family val="2"/>
      </rPr>
      <t>. Patrimonio total</t>
    </r>
  </si>
  <si>
    <t>1.1. Invertido en instrumentos nacionales del mercado de valores</t>
  </si>
  <si>
    <t>1.1.1. Acciones y participaciones cotizadas</t>
  </si>
  <si>
    <t>1.1.2. Acciones y participaciones no cotizadas</t>
  </si>
  <si>
    <t>1.1.3. Valores de renta fija cotizados</t>
  </si>
  <si>
    <t>1.1.4. Valores de renta fija no cotizados</t>
  </si>
  <si>
    <t>1.2. Invertido en instrumentos exteriores del mercado de valores</t>
  </si>
  <si>
    <t>1.2.1. Valores exteriores cotizados</t>
  </si>
  <si>
    <t>1.2.2. Valores exteriores no cotizados</t>
  </si>
  <si>
    <t>1.3. Invertido en criptoactivos del Reglamento (UE) 2023/1114 (MiCA)</t>
  </si>
  <si>
    <t>1.4. Efectivo en intermediarios financieros</t>
  </si>
  <si>
    <t>2. Sociedades de valores. Patrimonio total</t>
  </si>
  <si>
    <t>2.1. Invertido en instrumentos nacionales del mercado de valores</t>
  </si>
  <si>
    <t>2.1.1. Acciones y participaciones cotizadas</t>
  </si>
  <si>
    <t>2.1.2. Acciones y participaciones no cotizadas</t>
  </si>
  <si>
    <t>2.1.3. Valores de renta fija cotizados</t>
  </si>
  <si>
    <t>2.1.4. Valores de renta fija no cotizados</t>
  </si>
  <si>
    <t>2.2. Invertido en instrumentos exteriores del mercado de valores</t>
  </si>
  <si>
    <t>2.2.1. Valores exteriores cotizados</t>
  </si>
  <si>
    <t>2.2.2. Valores exteriores no cotizados</t>
  </si>
  <si>
    <t>2.3. Invertido en criptoactivos del Reglamento (UE) 2023/1114 (MiCA)</t>
  </si>
  <si>
    <t>2.4. Efectivo en intermediarios financieros</t>
  </si>
  <si>
    <t>3. Agencias de valores. Patrimonio total</t>
  </si>
  <si>
    <t>3.1. Invertido en instrumentos nacionales del mercado de valores</t>
  </si>
  <si>
    <t>3.1.1. Acciones y participaciones cotizadas</t>
  </si>
  <si>
    <t>3.1.2. Acciones y participaciones no cotizadas</t>
  </si>
  <si>
    <t>3.1.3. Valores de renta fija cotizados</t>
  </si>
  <si>
    <t>3.1.4. Valores de renta fija no cotizados</t>
  </si>
  <si>
    <t>3.2. Invertido en instrumentos exteriores del mercado de valores</t>
  </si>
  <si>
    <t>3.2.1. Valores exteriores cotizados</t>
  </si>
  <si>
    <t>3.2.2. Valores exteriores no cotizados</t>
  </si>
  <si>
    <t>3.3. Invertido en criptoactivos del Reglamento (UE) 2023/1114 (MiCA)</t>
  </si>
  <si>
    <t>3.4. Efectivo en intermediarios financieros</t>
  </si>
  <si>
    <t xml:space="preserve">1. Datos a final de cada trimestre. </t>
  </si>
  <si>
    <t>2. Total sociedades y agencias de valores. No incluye sociedades gestoras de cartera (SGC) ni empresas de asesoramiento financiero (EAF).</t>
  </si>
  <si>
    <r>
      <t>Gestión de carteras. Patrimonio gestionado por tipo de instrumento</t>
    </r>
    <r>
      <rPr>
        <b/>
        <vertAlign val="superscript"/>
        <sz val="10"/>
        <color rgb="FFAD2144"/>
        <rFont val="Myriad Pro"/>
        <family val="2"/>
      </rPr>
      <t>1</t>
    </r>
  </si>
  <si>
    <t>I</t>
  </si>
  <si>
    <t>II</t>
  </si>
  <si>
    <t>III</t>
  </si>
  <si>
    <t>IV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</si>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</sst>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color rgb="FFAD2144"/>
      <name val="Myriad Pro"/>
      <family val="2"/>
    </font>
    <font>
      <sz val="8"/>
      <name val="Myriad Pro"/>
      <family val="2"/>
    </font>
    <font>
      <sz val="10"/>
      <name val="Myriad Pro"/>
      <family val="2"/>
    </font>
    <font>
      <sz val="10"/>
      <name val="Verdana"/>
      <family val="2"/>
    </font>
    <font>
      <b/>
      <sz val="8"/>
      <name val="Myriad Pro"/>
      <family val="2"/>
    </font>
    <font>
      <b/>
      <vertAlign val="superscript"/>
      <sz val="8"/>
      <name val="Myriad Pro"/>
      <family val="2"/>
    </font>
    <font>
      <sz val="10"/>
      <color rgb="FFFF0000"/>
      <name val="Myriad Pro"/>
      <family val="2"/>
    </font>
    <font>
      <sz val="7"/>
      <name val="Myriad Pro"/>
      <family val="2"/>
    </font>
    <font>
      <sz val="8"/>
      <name val="Times New Roman"/>
      <family val="1"/>
    </font>
    <font>
      <b/>
      <vertAlign val="superscript"/>
      <sz val="10"/>
      <color rgb="FFAD2144"/>
      <name val="Myriad Pro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/>
      <bottom style="hair">
        <color indexed="55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11" fillId="0" borderId="0"/>
  </cellStyleXfs>
  <cellXfs count="34">
    <xf numFmtId="0" fontId="0" fillId="0" borderId="0" xfId="0"/>
    <xf numFmtId="0" fontId="1" fillId="0" borderId="0" xfId="1"/>
    <xf numFmtId="0" fontId="3" fillId="0" borderId="1" xfId="2" applyFont="1" applyBorder="1" applyAlignment="1">
      <alignment vertical="top"/>
    </xf>
    <xf numFmtId="0" fontId="4" fillId="0" borderId="1" xfId="2" applyFont="1" applyBorder="1" applyAlignment="1">
      <alignment horizontal="right" vertical="top"/>
    </xf>
    <xf numFmtId="0" fontId="5" fillId="0" borderId="0" xfId="2" applyFont="1" applyAlignment="1">
      <alignment vertical="top"/>
    </xf>
    <xf numFmtId="0" fontId="4" fillId="0" borderId="0" xfId="3" applyFont="1"/>
    <xf numFmtId="0" fontId="7" fillId="0" borderId="0" xfId="2" applyFont="1" applyAlignment="1">
      <alignment horizontal="right"/>
    </xf>
    <xf numFmtId="0" fontId="7" fillId="0" borderId="2" xfId="4" applyFont="1" applyBorder="1" applyAlignment="1">
      <alignment wrapText="1"/>
    </xf>
    <xf numFmtId="0" fontId="5" fillId="0" borderId="0" xfId="2" applyFont="1"/>
    <xf numFmtId="0" fontId="4" fillId="0" borderId="2" xfId="2" applyFont="1" applyBorder="1"/>
    <xf numFmtId="0" fontId="4" fillId="0" borderId="3" xfId="5" applyFont="1" applyBorder="1" applyAlignment="1">
      <alignment horizontal="center" wrapText="1"/>
    </xf>
    <xf numFmtId="0" fontId="7" fillId="0" borderId="4" xfId="2" applyFont="1" applyBorder="1" applyAlignment="1">
      <alignment horizontal="left" wrapText="1"/>
    </xf>
    <xf numFmtId="3" fontId="7" fillId="0" borderId="5" xfId="6" applyNumberFormat="1" applyFont="1" applyBorder="1" applyAlignment="1">
      <alignment horizontal="right"/>
    </xf>
    <xf numFmtId="3" fontId="7" fillId="0" borderId="0" xfId="6" applyNumberFormat="1" applyFont="1" applyAlignment="1">
      <alignment horizontal="right"/>
    </xf>
    <xf numFmtId="2" fontId="7" fillId="0" borderId="5" xfId="6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 indent="1"/>
    </xf>
    <xf numFmtId="3" fontId="4" fillId="0" borderId="5" xfId="6" applyNumberFormat="1" applyFont="1" applyBorder="1" applyAlignment="1">
      <alignment horizontal="right"/>
    </xf>
    <xf numFmtId="3" fontId="4" fillId="0" borderId="0" xfId="6" applyNumberFormat="1" applyFont="1" applyAlignment="1">
      <alignment horizontal="right"/>
    </xf>
    <xf numFmtId="2" fontId="4" fillId="0" borderId="5" xfId="6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 indent="2"/>
    </xf>
    <xf numFmtId="0" fontId="4" fillId="0" borderId="2" xfId="2" applyFont="1" applyBorder="1" applyAlignment="1">
      <alignment horizontal="left" wrapText="1" indent="1"/>
    </xf>
    <xf numFmtId="3" fontId="4" fillId="0" borderId="2" xfId="6" applyNumberFormat="1" applyFont="1" applyBorder="1" applyAlignment="1">
      <alignment horizontal="right"/>
    </xf>
    <xf numFmtId="2" fontId="4" fillId="0" borderId="2" xfId="6" applyNumberFormat="1" applyFont="1" applyBorder="1" applyAlignment="1">
      <alignment horizontal="right"/>
    </xf>
    <xf numFmtId="0" fontId="9" fillId="0" borderId="0" xfId="2" applyFont="1"/>
    <xf numFmtId="0" fontId="10" fillId="0" borderId="0" xfId="2" applyFont="1"/>
    <xf numFmtId="0" fontId="10" fillId="0" borderId="0" xfId="8" applyFont="1" applyAlignment="1">
      <alignment horizontal="left" wrapText="1"/>
    </xf>
    <xf numFmtId="3" fontId="5" fillId="0" borderId="0" xfId="2" applyNumberFormat="1" applyFont="1"/>
    <xf numFmtId="0" fontId="7" fillId="0" borderId="3" xfId="2" applyFont="1" applyBorder="1" applyAlignment="1">
      <alignment horizontal="right" wrapText="1"/>
    </xf>
    <xf numFmtId="0" fontId="7" fillId="0" borderId="0" xfId="2" applyFont="1" applyAlignment="1">
      <alignment horizontal="right" wrapText="1"/>
    </xf>
    <xf numFmtId="0" fontId="3" fillId="0" borderId="1" xfId="2" applyFont="1" applyBorder="1" applyAlignment="1">
      <alignment vertical="top"/>
    </xf>
    <xf numFmtId="0" fontId="4" fillId="0" borderId="2" xfId="5" applyFont="1" applyBorder="1" applyAlignment="1">
      <alignment horizontal="left"/>
    </xf>
    <xf numFmtId="0" fontId="10" fillId="0" borderId="1" xfId="7" applyFont="1" applyBorder="1" applyAlignment="1">
      <alignment horizontal="left" wrapText="1"/>
    </xf>
    <xf numFmtId="0" fontId="10" fillId="0" borderId="0" xfId="8" applyFont="1" applyAlignment="1">
      <alignment horizontal="left" wrapText="1"/>
    </xf>
    <xf numFmtId="0" fontId="10" fillId="0" borderId="0" xfId="7" applyFont="1" applyAlignment="1">
      <alignment horizontal="left" wrapText="1"/>
    </xf>
  </cellXfs>
  <cellStyles count="9">
    <cellStyle name="Normal" xfId="0" builtinId="0"/>
    <cellStyle name="Normal 2 2 2" xfId="8" xr:uid="{E25134D9-00AA-4AEF-A74E-817C50A07682}"/>
    <cellStyle name="Normal 2 3 2" xfId="4" xr:uid="{76C5F375-F4C9-46B1-A5A4-88DD569F8F99}"/>
    <cellStyle name="Normal 5" xfId="1" xr:uid="{74958D61-311C-4E6C-A17A-A362A26F1534}"/>
    <cellStyle name="Normal_Cuadro 1.2" xfId="5" xr:uid="{C1F74850-CCEC-418F-A47A-93EA1F73385E}"/>
    <cellStyle name="Normal_Cuadros ESIS (III-2008)_finales" xfId="2" xr:uid="{36CDC7C1-1247-4EA5-8384-ECD53C37750B}"/>
    <cellStyle name="Normal_E010 (mar-09)" xfId="3" xr:uid="{CE9A962D-FC69-4DF7-A3DD-D65C07E032B6}"/>
    <cellStyle name="Normal_Gest.Carteras (II-09)" xfId="7" xr:uid="{AC524728-7582-4E0C-80B5-E7B2E71C8238}"/>
    <cellStyle name="Normal_SEPTIEMBRE 2008 (26-11-08)" xfId="6" xr:uid="{268D996D-6A45-4A78-888F-E2A6AF7BD4DA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E1098-4705-4854-9693-4A2E3A2D3B2D}">
  <dimension ref="A1:J45"/>
  <sheetViews>
    <sheetView showGridLines="0" tabSelected="1" zoomScaleNormal="100" workbookViewId="0"/>
  </sheetViews>
  <sheetFormatPr baseColWidth="10" defaultColWidth="8.85546875" defaultRowHeight="13.5" x14ac:dyDescent="0.25"/>
  <cols>
    <col min="1" max="1" width="32.85546875" style="8" customWidth="1"/>
    <col min="2" max="6" width="9.28515625" style="8" customWidth="1"/>
    <col min="7" max="7" width="0.42578125" style="8" customWidth="1"/>
    <col min="8" max="8" width="7" style="8" customWidth="1"/>
    <col min="9" max="9" width="6.5703125" style="8" customWidth="1"/>
    <col min="10" max="10" width="7.140625" style="8" customWidth="1"/>
    <col min="11" max="255" width="8.85546875" style="8"/>
    <col min="256" max="256" width="27.7109375" style="8" customWidth="1"/>
    <col min="257" max="261" width="9.7109375" style="8" customWidth="1"/>
    <col min="262" max="262" width="0.42578125" style="8" customWidth="1"/>
    <col min="263" max="265" width="6.5703125" style="8" customWidth="1"/>
    <col min="266" max="266" width="11.5703125" style="8" customWidth="1"/>
    <col min="267" max="511" width="8.85546875" style="8"/>
    <col min="512" max="512" width="27.7109375" style="8" customWidth="1"/>
    <col min="513" max="517" width="9.7109375" style="8" customWidth="1"/>
    <col min="518" max="518" width="0.42578125" style="8" customWidth="1"/>
    <col min="519" max="521" width="6.5703125" style="8" customWidth="1"/>
    <col min="522" max="522" width="11.5703125" style="8" customWidth="1"/>
    <col min="523" max="767" width="8.85546875" style="8"/>
    <col min="768" max="768" width="27.7109375" style="8" customWidth="1"/>
    <col min="769" max="773" width="9.7109375" style="8" customWidth="1"/>
    <col min="774" max="774" width="0.42578125" style="8" customWidth="1"/>
    <col min="775" max="777" width="6.5703125" style="8" customWidth="1"/>
    <col min="778" max="778" width="11.5703125" style="8" customWidth="1"/>
    <col min="779" max="1023" width="8.85546875" style="8"/>
    <col min="1024" max="1024" width="27.7109375" style="8" customWidth="1"/>
    <col min="1025" max="1029" width="9.7109375" style="8" customWidth="1"/>
    <col min="1030" max="1030" width="0.42578125" style="8" customWidth="1"/>
    <col min="1031" max="1033" width="6.5703125" style="8" customWidth="1"/>
    <col min="1034" max="1034" width="11.5703125" style="8" customWidth="1"/>
    <col min="1035" max="1279" width="8.85546875" style="8"/>
    <col min="1280" max="1280" width="27.7109375" style="8" customWidth="1"/>
    <col min="1281" max="1285" width="9.7109375" style="8" customWidth="1"/>
    <col min="1286" max="1286" width="0.42578125" style="8" customWidth="1"/>
    <col min="1287" max="1289" width="6.5703125" style="8" customWidth="1"/>
    <col min="1290" max="1290" width="11.5703125" style="8" customWidth="1"/>
    <col min="1291" max="1535" width="8.85546875" style="8"/>
    <col min="1536" max="1536" width="27.7109375" style="8" customWidth="1"/>
    <col min="1537" max="1541" width="9.7109375" style="8" customWidth="1"/>
    <col min="1542" max="1542" width="0.42578125" style="8" customWidth="1"/>
    <col min="1543" max="1545" width="6.5703125" style="8" customWidth="1"/>
    <col min="1546" max="1546" width="11.5703125" style="8" customWidth="1"/>
    <col min="1547" max="1791" width="8.85546875" style="8"/>
    <col min="1792" max="1792" width="27.7109375" style="8" customWidth="1"/>
    <col min="1793" max="1797" width="9.7109375" style="8" customWidth="1"/>
    <col min="1798" max="1798" width="0.42578125" style="8" customWidth="1"/>
    <col min="1799" max="1801" width="6.5703125" style="8" customWidth="1"/>
    <col min="1802" max="1802" width="11.5703125" style="8" customWidth="1"/>
    <col min="1803" max="2047" width="8.85546875" style="8"/>
    <col min="2048" max="2048" width="27.7109375" style="8" customWidth="1"/>
    <col min="2049" max="2053" width="9.7109375" style="8" customWidth="1"/>
    <col min="2054" max="2054" width="0.42578125" style="8" customWidth="1"/>
    <col min="2055" max="2057" width="6.5703125" style="8" customWidth="1"/>
    <col min="2058" max="2058" width="11.5703125" style="8" customWidth="1"/>
    <col min="2059" max="2303" width="8.85546875" style="8"/>
    <col min="2304" max="2304" width="27.7109375" style="8" customWidth="1"/>
    <col min="2305" max="2309" width="9.7109375" style="8" customWidth="1"/>
    <col min="2310" max="2310" width="0.42578125" style="8" customWidth="1"/>
    <col min="2311" max="2313" width="6.5703125" style="8" customWidth="1"/>
    <col min="2314" max="2314" width="11.5703125" style="8" customWidth="1"/>
    <col min="2315" max="2559" width="8.85546875" style="8"/>
    <col min="2560" max="2560" width="27.7109375" style="8" customWidth="1"/>
    <col min="2561" max="2565" width="9.7109375" style="8" customWidth="1"/>
    <col min="2566" max="2566" width="0.42578125" style="8" customWidth="1"/>
    <col min="2567" max="2569" width="6.5703125" style="8" customWidth="1"/>
    <col min="2570" max="2570" width="11.5703125" style="8" customWidth="1"/>
    <col min="2571" max="2815" width="8.85546875" style="8"/>
    <col min="2816" max="2816" width="27.7109375" style="8" customWidth="1"/>
    <col min="2817" max="2821" width="9.7109375" style="8" customWidth="1"/>
    <col min="2822" max="2822" width="0.42578125" style="8" customWidth="1"/>
    <col min="2823" max="2825" width="6.5703125" style="8" customWidth="1"/>
    <col min="2826" max="2826" width="11.5703125" style="8" customWidth="1"/>
    <col min="2827" max="3071" width="8.85546875" style="8"/>
    <col min="3072" max="3072" width="27.7109375" style="8" customWidth="1"/>
    <col min="3073" max="3077" width="9.7109375" style="8" customWidth="1"/>
    <col min="3078" max="3078" width="0.42578125" style="8" customWidth="1"/>
    <col min="3079" max="3081" width="6.5703125" style="8" customWidth="1"/>
    <col min="3082" max="3082" width="11.5703125" style="8" customWidth="1"/>
    <col min="3083" max="3327" width="8.85546875" style="8"/>
    <col min="3328" max="3328" width="27.7109375" style="8" customWidth="1"/>
    <col min="3329" max="3333" width="9.7109375" style="8" customWidth="1"/>
    <col min="3334" max="3334" width="0.42578125" style="8" customWidth="1"/>
    <col min="3335" max="3337" width="6.5703125" style="8" customWidth="1"/>
    <col min="3338" max="3338" width="11.5703125" style="8" customWidth="1"/>
    <col min="3339" max="3583" width="8.85546875" style="8"/>
    <col min="3584" max="3584" width="27.7109375" style="8" customWidth="1"/>
    <col min="3585" max="3589" width="9.7109375" style="8" customWidth="1"/>
    <col min="3590" max="3590" width="0.42578125" style="8" customWidth="1"/>
    <col min="3591" max="3593" width="6.5703125" style="8" customWidth="1"/>
    <col min="3594" max="3594" width="11.5703125" style="8" customWidth="1"/>
    <col min="3595" max="3839" width="8.85546875" style="8"/>
    <col min="3840" max="3840" width="27.7109375" style="8" customWidth="1"/>
    <col min="3841" max="3845" width="9.7109375" style="8" customWidth="1"/>
    <col min="3846" max="3846" width="0.42578125" style="8" customWidth="1"/>
    <col min="3847" max="3849" width="6.5703125" style="8" customWidth="1"/>
    <col min="3850" max="3850" width="11.5703125" style="8" customWidth="1"/>
    <col min="3851" max="4095" width="8.85546875" style="8"/>
    <col min="4096" max="4096" width="27.7109375" style="8" customWidth="1"/>
    <col min="4097" max="4101" width="9.7109375" style="8" customWidth="1"/>
    <col min="4102" max="4102" width="0.42578125" style="8" customWidth="1"/>
    <col min="4103" max="4105" width="6.5703125" style="8" customWidth="1"/>
    <col min="4106" max="4106" width="11.5703125" style="8" customWidth="1"/>
    <col min="4107" max="4351" width="8.85546875" style="8"/>
    <col min="4352" max="4352" width="27.7109375" style="8" customWidth="1"/>
    <col min="4353" max="4357" width="9.7109375" style="8" customWidth="1"/>
    <col min="4358" max="4358" width="0.42578125" style="8" customWidth="1"/>
    <col min="4359" max="4361" width="6.5703125" style="8" customWidth="1"/>
    <col min="4362" max="4362" width="11.5703125" style="8" customWidth="1"/>
    <col min="4363" max="4607" width="8.85546875" style="8"/>
    <col min="4608" max="4608" width="27.7109375" style="8" customWidth="1"/>
    <col min="4609" max="4613" width="9.7109375" style="8" customWidth="1"/>
    <col min="4614" max="4614" width="0.42578125" style="8" customWidth="1"/>
    <col min="4615" max="4617" width="6.5703125" style="8" customWidth="1"/>
    <col min="4618" max="4618" width="11.5703125" style="8" customWidth="1"/>
    <col min="4619" max="4863" width="8.85546875" style="8"/>
    <col min="4864" max="4864" width="27.7109375" style="8" customWidth="1"/>
    <col min="4865" max="4869" width="9.7109375" style="8" customWidth="1"/>
    <col min="4870" max="4870" width="0.42578125" style="8" customWidth="1"/>
    <col min="4871" max="4873" width="6.5703125" style="8" customWidth="1"/>
    <col min="4874" max="4874" width="11.5703125" style="8" customWidth="1"/>
    <col min="4875" max="5119" width="8.85546875" style="8"/>
    <col min="5120" max="5120" width="27.7109375" style="8" customWidth="1"/>
    <col min="5121" max="5125" width="9.7109375" style="8" customWidth="1"/>
    <col min="5126" max="5126" width="0.42578125" style="8" customWidth="1"/>
    <col min="5127" max="5129" width="6.5703125" style="8" customWidth="1"/>
    <col min="5130" max="5130" width="11.5703125" style="8" customWidth="1"/>
    <col min="5131" max="5375" width="8.85546875" style="8"/>
    <col min="5376" max="5376" width="27.7109375" style="8" customWidth="1"/>
    <col min="5377" max="5381" width="9.7109375" style="8" customWidth="1"/>
    <col min="5382" max="5382" width="0.42578125" style="8" customWidth="1"/>
    <col min="5383" max="5385" width="6.5703125" style="8" customWidth="1"/>
    <col min="5386" max="5386" width="11.5703125" style="8" customWidth="1"/>
    <col min="5387" max="5631" width="8.85546875" style="8"/>
    <col min="5632" max="5632" width="27.7109375" style="8" customWidth="1"/>
    <col min="5633" max="5637" width="9.7109375" style="8" customWidth="1"/>
    <col min="5638" max="5638" width="0.42578125" style="8" customWidth="1"/>
    <col min="5639" max="5641" width="6.5703125" style="8" customWidth="1"/>
    <col min="5642" max="5642" width="11.5703125" style="8" customWidth="1"/>
    <col min="5643" max="5887" width="8.85546875" style="8"/>
    <col min="5888" max="5888" width="27.7109375" style="8" customWidth="1"/>
    <col min="5889" max="5893" width="9.7109375" style="8" customWidth="1"/>
    <col min="5894" max="5894" width="0.42578125" style="8" customWidth="1"/>
    <col min="5895" max="5897" width="6.5703125" style="8" customWidth="1"/>
    <col min="5898" max="5898" width="11.5703125" style="8" customWidth="1"/>
    <col min="5899" max="6143" width="8.85546875" style="8"/>
    <col min="6144" max="6144" width="27.7109375" style="8" customWidth="1"/>
    <col min="6145" max="6149" width="9.7109375" style="8" customWidth="1"/>
    <col min="6150" max="6150" width="0.42578125" style="8" customWidth="1"/>
    <col min="6151" max="6153" width="6.5703125" style="8" customWidth="1"/>
    <col min="6154" max="6154" width="11.5703125" style="8" customWidth="1"/>
    <col min="6155" max="6399" width="8.85546875" style="8"/>
    <col min="6400" max="6400" width="27.7109375" style="8" customWidth="1"/>
    <col min="6401" max="6405" width="9.7109375" style="8" customWidth="1"/>
    <col min="6406" max="6406" width="0.42578125" style="8" customWidth="1"/>
    <col min="6407" max="6409" width="6.5703125" style="8" customWidth="1"/>
    <col min="6410" max="6410" width="11.5703125" style="8" customWidth="1"/>
    <col min="6411" max="6655" width="8.85546875" style="8"/>
    <col min="6656" max="6656" width="27.7109375" style="8" customWidth="1"/>
    <col min="6657" max="6661" width="9.7109375" style="8" customWidth="1"/>
    <col min="6662" max="6662" width="0.42578125" style="8" customWidth="1"/>
    <col min="6663" max="6665" width="6.5703125" style="8" customWidth="1"/>
    <col min="6666" max="6666" width="11.5703125" style="8" customWidth="1"/>
    <col min="6667" max="6911" width="8.85546875" style="8"/>
    <col min="6912" max="6912" width="27.7109375" style="8" customWidth="1"/>
    <col min="6913" max="6917" width="9.7109375" style="8" customWidth="1"/>
    <col min="6918" max="6918" width="0.42578125" style="8" customWidth="1"/>
    <col min="6919" max="6921" width="6.5703125" style="8" customWidth="1"/>
    <col min="6922" max="6922" width="11.5703125" style="8" customWidth="1"/>
    <col min="6923" max="7167" width="8.85546875" style="8"/>
    <col min="7168" max="7168" width="27.7109375" style="8" customWidth="1"/>
    <col min="7169" max="7173" width="9.7109375" style="8" customWidth="1"/>
    <col min="7174" max="7174" width="0.42578125" style="8" customWidth="1"/>
    <col min="7175" max="7177" width="6.5703125" style="8" customWidth="1"/>
    <col min="7178" max="7178" width="11.5703125" style="8" customWidth="1"/>
    <col min="7179" max="7423" width="8.85546875" style="8"/>
    <col min="7424" max="7424" width="27.7109375" style="8" customWidth="1"/>
    <col min="7425" max="7429" width="9.7109375" style="8" customWidth="1"/>
    <col min="7430" max="7430" width="0.42578125" style="8" customWidth="1"/>
    <col min="7431" max="7433" width="6.5703125" style="8" customWidth="1"/>
    <col min="7434" max="7434" width="11.5703125" style="8" customWidth="1"/>
    <col min="7435" max="7679" width="8.85546875" style="8"/>
    <col min="7680" max="7680" width="27.7109375" style="8" customWidth="1"/>
    <col min="7681" max="7685" width="9.7109375" style="8" customWidth="1"/>
    <col min="7686" max="7686" width="0.42578125" style="8" customWidth="1"/>
    <col min="7687" max="7689" width="6.5703125" style="8" customWidth="1"/>
    <col min="7690" max="7690" width="11.5703125" style="8" customWidth="1"/>
    <col min="7691" max="7935" width="8.85546875" style="8"/>
    <col min="7936" max="7936" width="27.7109375" style="8" customWidth="1"/>
    <col min="7937" max="7941" width="9.7109375" style="8" customWidth="1"/>
    <col min="7942" max="7942" width="0.42578125" style="8" customWidth="1"/>
    <col min="7943" max="7945" width="6.5703125" style="8" customWidth="1"/>
    <col min="7946" max="7946" width="11.5703125" style="8" customWidth="1"/>
    <col min="7947" max="8191" width="8.85546875" style="8"/>
    <col min="8192" max="8192" width="27.7109375" style="8" customWidth="1"/>
    <col min="8193" max="8197" width="9.7109375" style="8" customWidth="1"/>
    <col min="8198" max="8198" width="0.42578125" style="8" customWidth="1"/>
    <col min="8199" max="8201" width="6.5703125" style="8" customWidth="1"/>
    <col min="8202" max="8202" width="11.5703125" style="8" customWidth="1"/>
    <col min="8203" max="8447" width="8.85546875" style="8"/>
    <col min="8448" max="8448" width="27.7109375" style="8" customWidth="1"/>
    <col min="8449" max="8453" width="9.7109375" style="8" customWidth="1"/>
    <col min="8454" max="8454" width="0.42578125" style="8" customWidth="1"/>
    <col min="8455" max="8457" width="6.5703125" style="8" customWidth="1"/>
    <col min="8458" max="8458" width="11.5703125" style="8" customWidth="1"/>
    <col min="8459" max="8703" width="8.85546875" style="8"/>
    <col min="8704" max="8704" width="27.7109375" style="8" customWidth="1"/>
    <col min="8705" max="8709" width="9.7109375" style="8" customWidth="1"/>
    <col min="8710" max="8710" width="0.42578125" style="8" customWidth="1"/>
    <col min="8711" max="8713" width="6.5703125" style="8" customWidth="1"/>
    <col min="8714" max="8714" width="11.5703125" style="8" customWidth="1"/>
    <col min="8715" max="8959" width="8.85546875" style="8"/>
    <col min="8960" max="8960" width="27.7109375" style="8" customWidth="1"/>
    <col min="8961" max="8965" width="9.7109375" style="8" customWidth="1"/>
    <col min="8966" max="8966" width="0.42578125" style="8" customWidth="1"/>
    <col min="8967" max="8969" width="6.5703125" style="8" customWidth="1"/>
    <col min="8970" max="8970" width="11.5703125" style="8" customWidth="1"/>
    <col min="8971" max="9215" width="8.85546875" style="8"/>
    <col min="9216" max="9216" width="27.7109375" style="8" customWidth="1"/>
    <col min="9217" max="9221" width="9.7109375" style="8" customWidth="1"/>
    <col min="9222" max="9222" width="0.42578125" style="8" customWidth="1"/>
    <col min="9223" max="9225" width="6.5703125" style="8" customWidth="1"/>
    <col min="9226" max="9226" width="11.5703125" style="8" customWidth="1"/>
    <col min="9227" max="9471" width="8.85546875" style="8"/>
    <col min="9472" max="9472" width="27.7109375" style="8" customWidth="1"/>
    <col min="9473" max="9477" width="9.7109375" style="8" customWidth="1"/>
    <col min="9478" max="9478" width="0.42578125" style="8" customWidth="1"/>
    <col min="9479" max="9481" width="6.5703125" style="8" customWidth="1"/>
    <col min="9482" max="9482" width="11.5703125" style="8" customWidth="1"/>
    <col min="9483" max="9727" width="8.85546875" style="8"/>
    <col min="9728" max="9728" width="27.7109375" style="8" customWidth="1"/>
    <col min="9729" max="9733" width="9.7109375" style="8" customWidth="1"/>
    <col min="9734" max="9734" width="0.42578125" style="8" customWidth="1"/>
    <col min="9735" max="9737" width="6.5703125" style="8" customWidth="1"/>
    <col min="9738" max="9738" width="11.5703125" style="8" customWidth="1"/>
    <col min="9739" max="9983" width="8.85546875" style="8"/>
    <col min="9984" max="9984" width="27.7109375" style="8" customWidth="1"/>
    <col min="9985" max="9989" width="9.7109375" style="8" customWidth="1"/>
    <col min="9990" max="9990" width="0.42578125" style="8" customWidth="1"/>
    <col min="9991" max="9993" width="6.5703125" style="8" customWidth="1"/>
    <col min="9994" max="9994" width="11.5703125" style="8" customWidth="1"/>
    <col min="9995" max="10239" width="8.85546875" style="8"/>
    <col min="10240" max="10240" width="27.7109375" style="8" customWidth="1"/>
    <col min="10241" max="10245" width="9.7109375" style="8" customWidth="1"/>
    <col min="10246" max="10246" width="0.42578125" style="8" customWidth="1"/>
    <col min="10247" max="10249" width="6.5703125" style="8" customWidth="1"/>
    <col min="10250" max="10250" width="11.5703125" style="8" customWidth="1"/>
    <col min="10251" max="10495" width="8.85546875" style="8"/>
    <col min="10496" max="10496" width="27.7109375" style="8" customWidth="1"/>
    <col min="10497" max="10501" width="9.7109375" style="8" customWidth="1"/>
    <col min="10502" max="10502" width="0.42578125" style="8" customWidth="1"/>
    <col min="10503" max="10505" width="6.5703125" style="8" customWidth="1"/>
    <col min="10506" max="10506" width="11.5703125" style="8" customWidth="1"/>
    <col min="10507" max="10751" width="8.85546875" style="8"/>
    <col min="10752" max="10752" width="27.7109375" style="8" customWidth="1"/>
    <col min="10753" max="10757" width="9.7109375" style="8" customWidth="1"/>
    <col min="10758" max="10758" width="0.42578125" style="8" customWidth="1"/>
    <col min="10759" max="10761" width="6.5703125" style="8" customWidth="1"/>
    <col min="10762" max="10762" width="11.5703125" style="8" customWidth="1"/>
    <col min="10763" max="11007" width="8.85546875" style="8"/>
    <col min="11008" max="11008" width="27.7109375" style="8" customWidth="1"/>
    <col min="11009" max="11013" width="9.7109375" style="8" customWidth="1"/>
    <col min="11014" max="11014" width="0.42578125" style="8" customWidth="1"/>
    <col min="11015" max="11017" width="6.5703125" style="8" customWidth="1"/>
    <col min="11018" max="11018" width="11.5703125" style="8" customWidth="1"/>
    <col min="11019" max="11263" width="8.85546875" style="8"/>
    <col min="11264" max="11264" width="27.7109375" style="8" customWidth="1"/>
    <col min="11265" max="11269" width="9.7109375" style="8" customWidth="1"/>
    <col min="11270" max="11270" width="0.42578125" style="8" customWidth="1"/>
    <col min="11271" max="11273" width="6.5703125" style="8" customWidth="1"/>
    <col min="11274" max="11274" width="11.5703125" style="8" customWidth="1"/>
    <col min="11275" max="11519" width="8.85546875" style="8"/>
    <col min="11520" max="11520" width="27.7109375" style="8" customWidth="1"/>
    <col min="11521" max="11525" width="9.7109375" style="8" customWidth="1"/>
    <col min="11526" max="11526" width="0.42578125" style="8" customWidth="1"/>
    <col min="11527" max="11529" width="6.5703125" style="8" customWidth="1"/>
    <col min="11530" max="11530" width="11.5703125" style="8" customWidth="1"/>
    <col min="11531" max="11775" width="8.85546875" style="8"/>
    <col min="11776" max="11776" width="27.7109375" style="8" customWidth="1"/>
    <col min="11777" max="11781" width="9.7109375" style="8" customWidth="1"/>
    <col min="11782" max="11782" width="0.42578125" style="8" customWidth="1"/>
    <col min="11783" max="11785" width="6.5703125" style="8" customWidth="1"/>
    <col min="11786" max="11786" width="11.5703125" style="8" customWidth="1"/>
    <col min="11787" max="12031" width="8.85546875" style="8"/>
    <col min="12032" max="12032" width="27.7109375" style="8" customWidth="1"/>
    <col min="12033" max="12037" width="9.7109375" style="8" customWidth="1"/>
    <col min="12038" max="12038" width="0.42578125" style="8" customWidth="1"/>
    <col min="12039" max="12041" width="6.5703125" style="8" customWidth="1"/>
    <col min="12042" max="12042" width="11.5703125" style="8" customWidth="1"/>
    <col min="12043" max="12287" width="8.85546875" style="8"/>
    <col min="12288" max="12288" width="27.7109375" style="8" customWidth="1"/>
    <col min="12289" max="12293" width="9.7109375" style="8" customWidth="1"/>
    <col min="12294" max="12294" width="0.42578125" style="8" customWidth="1"/>
    <col min="12295" max="12297" width="6.5703125" style="8" customWidth="1"/>
    <col min="12298" max="12298" width="11.5703125" style="8" customWidth="1"/>
    <col min="12299" max="12543" width="8.85546875" style="8"/>
    <col min="12544" max="12544" width="27.7109375" style="8" customWidth="1"/>
    <col min="12545" max="12549" width="9.7109375" style="8" customWidth="1"/>
    <col min="12550" max="12550" width="0.42578125" style="8" customWidth="1"/>
    <col min="12551" max="12553" width="6.5703125" style="8" customWidth="1"/>
    <col min="12554" max="12554" width="11.5703125" style="8" customWidth="1"/>
    <col min="12555" max="12799" width="8.85546875" style="8"/>
    <col min="12800" max="12800" width="27.7109375" style="8" customWidth="1"/>
    <col min="12801" max="12805" width="9.7109375" style="8" customWidth="1"/>
    <col min="12806" max="12806" width="0.42578125" style="8" customWidth="1"/>
    <col min="12807" max="12809" width="6.5703125" style="8" customWidth="1"/>
    <col min="12810" max="12810" width="11.5703125" style="8" customWidth="1"/>
    <col min="12811" max="13055" width="8.85546875" style="8"/>
    <col min="13056" max="13056" width="27.7109375" style="8" customWidth="1"/>
    <col min="13057" max="13061" width="9.7109375" style="8" customWidth="1"/>
    <col min="13062" max="13062" width="0.42578125" style="8" customWidth="1"/>
    <col min="13063" max="13065" width="6.5703125" style="8" customWidth="1"/>
    <col min="13066" max="13066" width="11.5703125" style="8" customWidth="1"/>
    <col min="13067" max="13311" width="8.85546875" style="8"/>
    <col min="13312" max="13312" width="27.7109375" style="8" customWidth="1"/>
    <col min="13313" max="13317" width="9.7109375" style="8" customWidth="1"/>
    <col min="13318" max="13318" width="0.42578125" style="8" customWidth="1"/>
    <col min="13319" max="13321" width="6.5703125" style="8" customWidth="1"/>
    <col min="13322" max="13322" width="11.5703125" style="8" customWidth="1"/>
    <col min="13323" max="13567" width="8.85546875" style="8"/>
    <col min="13568" max="13568" width="27.7109375" style="8" customWidth="1"/>
    <col min="13569" max="13573" width="9.7109375" style="8" customWidth="1"/>
    <col min="13574" max="13574" width="0.42578125" style="8" customWidth="1"/>
    <col min="13575" max="13577" width="6.5703125" style="8" customWidth="1"/>
    <col min="13578" max="13578" width="11.5703125" style="8" customWidth="1"/>
    <col min="13579" max="13823" width="8.85546875" style="8"/>
    <col min="13824" max="13824" width="27.7109375" style="8" customWidth="1"/>
    <col min="13825" max="13829" width="9.7109375" style="8" customWidth="1"/>
    <col min="13830" max="13830" width="0.42578125" style="8" customWidth="1"/>
    <col min="13831" max="13833" width="6.5703125" style="8" customWidth="1"/>
    <col min="13834" max="13834" width="11.5703125" style="8" customWidth="1"/>
    <col min="13835" max="14079" width="8.85546875" style="8"/>
    <col min="14080" max="14080" width="27.7109375" style="8" customWidth="1"/>
    <col min="14081" max="14085" width="9.7109375" style="8" customWidth="1"/>
    <col min="14086" max="14086" width="0.42578125" style="8" customWidth="1"/>
    <col min="14087" max="14089" width="6.5703125" style="8" customWidth="1"/>
    <col min="14090" max="14090" width="11.5703125" style="8" customWidth="1"/>
    <col min="14091" max="14335" width="8.85546875" style="8"/>
    <col min="14336" max="14336" width="27.7109375" style="8" customWidth="1"/>
    <col min="14337" max="14341" width="9.7109375" style="8" customWidth="1"/>
    <col min="14342" max="14342" width="0.42578125" style="8" customWidth="1"/>
    <col min="14343" max="14345" width="6.5703125" style="8" customWidth="1"/>
    <col min="14346" max="14346" width="11.5703125" style="8" customWidth="1"/>
    <col min="14347" max="14591" width="8.85546875" style="8"/>
    <col min="14592" max="14592" width="27.7109375" style="8" customWidth="1"/>
    <col min="14593" max="14597" width="9.7109375" style="8" customWidth="1"/>
    <col min="14598" max="14598" width="0.42578125" style="8" customWidth="1"/>
    <col min="14599" max="14601" width="6.5703125" style="8" customWidth="1"/>
    <col min="14602" max="14602" width="11.5703125" style="8" customWidth="1"/>
    <col min="14603" max="14847" width="8.85546875" style="8"/>
    <col min="14848" max="14848" width="27.7109375" style="8" customWidth="1"/>
    <col min="14849" max="14853" width="9.7109375" style="8" customWidth="1"/>
    <col min="14854" max="14854" width="0.42578125" style="8" customWidth="1"/>
    <col min="14855" max="14857" width="6.5703125" style="8" customWidth="1"/>
    <col min="14858" max="14858" width="11.5703125" style="8" customWidth="1"/>
    <col min="14859" max="15103" width="8.85546875" style="8"/>
    <col min="15104" max="15104" width="27.7109375" style="8" customWidth="1"/>
    <col min="15105" max="15109" width="9.7109375" style="8" customWidth="1"/>
    <col min="15110" max="15110" width="0.42578125" style="8" customWidth="1"/>
    <col min="15111" max="15113" width="6.5703125" style="8" customWidth="1"/>
    <col min="15114" max="15114" width="11.5703125" style="8" customWidth="1"/>
    <col min="15115" max="15359" width="8.85546875" style="8"/>
    <col min="15360" max="15360" width="27.7109375" style="8" customWidth="1"/>
    <col min="15361" max="15365" width="9.7109375" style="8" customWidth="1"/>
    <col min="15366" max="15366" width="0.42578125" style="8" customWidth="1"/>
    <col min="15367" max="15369" width="6.5703125" style="8" customWidth="1"/>
    <col min="15370" max="15370" width="11.5703125" style="8" customWidth="1"/>
    <col min="15371" max="15615" width="8.85546875" style="8"/>
    <col min="15616" max="15616" width="27.7109375" style="8" customWidth="1"/>
    <col min="15617" max="15621" width="9.7109375" style="8" customWidth="1"/>
    <col min="15622" max="15622" width="0.42578125" style="8" customWidth="1"/>
    <col min="15623" max="15625" width="6.5703125" style="8" customWidth="1"/>
    <col min="15626" max="15626" width="11.5703125" style="8" customWidth="1"/>
    <col min="15627" max="15871" width="8.85546875" style="8"/>
    <col min="15872" max="15872" width="27.7109375" style="8" customWidth="1"/>
    <col min="15873" max="15877" width="9.7109375" style="8" customWidth="1"/>
    <col min="15878" max="15878" width="0.42578125" style="8" customWidth="1"/>
    <col min="15879" max="15881" width="6.5703125" style="8" customWidth="1"/>
    <col min="15882" max="15882" width="11.5703125" style="8" customWidth="1"/>
    <col min="15883" max="16127" width="8.85546875" style="8"/>
    <col min="16128" max="16128" width="27.7109375" style="8" customWidth="1"/>
    <col min="16129" max="16133" width="9.7109375" style="8" customWidth="1"/>
    <col min="16134" max="16134" width="0.42578125" style="8" customWidth="1"/>
    <col min="16135" max="16137" width="6.5703125" style="8" customWidth="1"/>
    <col min="16138" max="16138" width="11.5703125" style="8" customWidth="1"/>
    <col min="16139" max="16384" width="8.85546875" style="8"/>
  </cols>
  <sheetData>
    <row r="1" spans="1:10" s="1" customFormat="1" ht="12" customHeight="1" x14ac:dyDescent="0.25"/>
    <row r="2" spans="1:10" s="4" customFormat="1" ht="25.15" customHeight="1" x14ac:dyDescent="0.25">
      <c r="A2" s="29" t="s">
        <v>41</v>
      </c>
      <c r="B2" s="29"/>
      <c r="C2" s="29"/>
      <c r="D2" s="29"/>
      <c r="E2" s="29"/>
      <c r="F2" s="2"/>
      <c r="G2" s="2"/>
      <c r="H2" s="2"/>
      <c r="I2" s="2"/>
      <c r="J2" s="3" t="s">
        <v>0</v>
      </c>
    </row>
    <row r="3" spans="1:10" ht="13.9" customHeight="1" x14ac:dyDescent="0.25">
      <c r="A3" s="5" t="s">
        <v>1</v>
      </c>
      <c r="B3" s="6">
        <v>2025</v>
      </c>
      <c r="C3" s="6"/>
      <c r="D3" s="6"/>
      <c r="E3" s="6"/>
      <c r="F3" s="7">
        <v>2026</v>
      </c>
      <c r="G3" s="6"/>
      <c r="H3" s="30" t="s">
        <v>2</v>
      </c>
      <c r="I3" s="30"/>
      <c r="J3" s="30"/>
    </row>
    <row r="4" spans="1:10" ht="21.6" customHeight="1" x14ac:dyDescent="0.25">
      <c r="A4" s="9"/>
      <c r="B4" s="27" t="s">
        <v>42</v>
      </c>
      <c r="C4" s="27" t="s">
        <v>43</v>
      </c>
      <c r="D4" s="27" t="s">
        <v>44</v>
      </c>
      <c r="E4" s="27" t="s">
        <v>45</v>
      </c>
      <c r="F4" s="27" t="s">
        <v>42</v>
      </c>
      <c r="G4" s="28"/>
      <c r="H4" s="10" t="s">
        <v>3</v>
      </c>
      <c r="I4" s="10" t="s">
        <v>4</v>
      </c>
      <c r="J4" s="10" t="s">
        <v>5</v>
      </c>
    </row>
    <row r="5" spans="1:10" ht="16.899999999999999" customHeight="1" x14ac:dyDescent="0.25">
      <c r="A5" s="11" t="s">
        <v>6</v>
      </c>
      <c r="B5" s="12">
        <v>15000962.42</v>
      </c>
      <c r="C5" s="12">
        <v>15605753.25</v>
      </c>
      <c r="D5" s="12">
        <v>16524731</v>
      </c>
      <c r="E5" s="12">
        <v>17395299</v>
      </c>
      <c r="F5" s="12">
        <v>17776216</v>
      </c>
      <c r="G5" s="13"/>
      <c r="H5" s="14">
        <f>IF(ISERROR($F5/$E5),"-",IF((($F5-$E5)/$E5*100)&gt;1999.99,"-",IF((($F5-$E5)/$E5*100)&lt;-1999.99,"-",IF($F5/$E5&lt;0,"-",ROUND(($F5-$E5)/$E5*100,2)))))</f>
        <v>2.19</v>
      </c>
      <c r="I5" s="14">
        <f>IF(ISERROR($F5/$B5),"-",IF((($F5-$B5)/$B5*100)&gt;1999.99,"-",IF((($F5-$B5)/$B5*100)&lt;-1999.99,"-",IF($F5/$B5&lt;0,"-",ROUND(($F5-$B5)/$B5*100,2)))))</f>
        <v>18.5</v>
      </c>
      <c r="J5" s="14">
        <f ca="1">IF(ISERROR($F5/OFFSET($A5,0,MATCH("IV",$B$4:$E$4,0))),"-",IF($F5/OFFSET($A5,0,MATCH("IV",$B$4:$E$4,0))&lt;0,"-",IF((100*($F5/OFFSET($A5,0,MATCH("IV",$B$4:$E$4,0))))&gt;1999.99,"-",IF((100*($F5/OFFSET($A5,0,MATCH("IV",$B$4:$E$4,0))))&lt;-1999.99,"-",ROUND(100*($F5/OFFSET($A5,0,MATCH("IV",$B$4:$E$4,0))-1),2)))))</f>
        <v>2.19</v>
      </c>
    </row>
    <row r="6" spans="1:10" ht="23.25" x14ac:dyDescent="0.25">
      <c r="A6" s="15" t="s">
        <v>7</v>
      </c>
      <c r="B6" s="16">
        <v>3396132.8000000003</v>
      </c>
      <c r="C6" s="16">
        <v>3499751.22</v>
      </c>
      <c r="D6" s="16">
        <v>3699602</v>
      </c>
      <c r="E6" s="16">
        <v>3850201</v>
      </c>
      <c r="F6" s="16">
        <v>2863534</v>
      </c>
      <c r="G6" s="17"/>
      <c r="H6" s="18">
        <f t="shared" ref="H6:H37" si="0">IF(ISERROR($F6/$E6),"-",IF((($F6-$E6)/$E6*100)&gt;1999.99,"-",IF((($F6-$E6)/$E6*100)&lt;-1999.99,"-",IF($F6/$E6&lt;0,"-",ROUND(($F6-$E6)/$E6*100,2)))))</f>
        <v>-25.63</v>
      </c>
      <c r="I6" s="18">
        <f t="shared" ref="I6:I37" si="1">IF(ISERROR($F6/$B6),"-",IF((($F6-$B6)/$B6*100)&gt;1999.99,"-",IF((($F6-$B6)/$B6*100)&lt;-1999.99,"-",IF($F6/$B6&lt;0,"-",ROUND(($F6-$B6)/$B6*100,2)))))</f>
        <v>-15.68</v>
      </c>
      <c r="J6" s="18">
        <f t="shared" ref="J6:J37" ca="1" si="2">IF(ISERROR($F6/OFFSET($A6,0,MATCH("IV",$B$4:$E$4,0))),"-",IF($F6/OFFSET($A6,0,MATCH("IV",$B$4:$E$4,0))&lt;0,"-",IF((100*($F6/OFFSET($A6,0,MATCH("IV",$B$4:$E$4,0))))&gt;1999.99,"-",IF((100*($F6/OFFSET($A6,0,MATCH("IV",$B$4:$E$4,0))))&lt;-1999.99,"-",ROUND(100*($F6/OFFSET($A6,0,MATCH("IV",$B$4:$E$4,0))-1),2)))))</f>
        <v>-25.63</v>
      </c>
    </row>
    <row r="7" spans="1:10" ht="12" customHeight="1" x14ac:dyDescent="0.25">
      <c r="A7" s="19" t="s">
        <v>8</v>
      </c>
      <c r="B7" s="16">
        <v>2567808.62</v>
      </c>
      <c r="C7" s="16">
        <v>2614046.8899999997</v>
      </c>
      <c r="D7" s="16">
        <v>2708830</v>
      </c>
      <c r="E7" s="16">
        <v>1563631</v>
      </c>
      <c r="F7" s="16">
        <v>1526504</v>
      </c>
      <c r="G7" s="17"/>
      <c r="H7" s="18">
        <f t="shared" si="0"/>
        <v>-2.37</v>
      </c>
      <c r="I7" s="18">
        <f t="shared" si="1"/>
        <v>-40.549999999999997</v>
      </c>
      <c r="J7" s="18">
        <f t="shared" ca="1" si="2"/>
        <v>-2.37</v>
      </c>
    </row>
    <row r="8" spans="1:10" ht="12" customHeight="1" x14ac:dyDescent="0.25">
      <c r="A8" s="19" t="s">
        <v>9</v>
      </c>
      <c r="B8" s="16">
        <v>452108.73000000004</v>
      </c>
      <c r="C8" s="16">
        <v>545039.47000000009</v>
      </c>
      <c r="D8" s="16">
        <v>615486</v>
      </c>
      <c r="E8" s="16">
        <v>1937856</v>
      </c>
      <c r="F8" s="16">
        <v>823153</v>
      </c>
      <c r="G8" s="17"/>
      <c r="H8" s="18">
        <f t="shared" si="0"/>
        <v>-57.52</v>
      </c>
      <c r="I8" s="18">
        <f t="shared" si="1"/>
        <v>82.07</v>
      </c>
      <c r="J8" s="18">
        <f t="shared" ca="1" si="2"/>
        <v>-57.52</v>
      </c>
    </row>
    <row r="9" spans="1:10" ht="12" customHeight="1" x14ac:dyDescent="0.25">
      <c r="A9" s="19" t="s">
        <v>10</v>
      </c>
      <c r="B9" s="16">
        <v>361728.91</v>
      </c>
      <c r="C9" s="16">
        <v>326529.12</v>
      </c>
      <c r="D9" s="16">
        <v>360690</v>
      </c>
      <c r="E9" s="16">
        <v>333983</v>
      </c>
      <c r="F9" s="16">
        <v>345001</v>
      </c>
      <c r="G9" s="17"/>
      <c r="H9" s="18">
        <f t="shared" si="0"/>
        <v>3.3</v>
      </c>
      <c r="I9" s="18">
        <f t="shared" si="1"/>
        <v>-4.62</v>
      </c>
      <c r="J9" s="18">
        <f t="shared" ca="1" si="2"/>
        <v>3.3</v>
      </c>
    </row>
    <row r="10" spans="1:10" ht="12" customHeight="1" x14ac:dyDescent="0.25">
      <c r="A10" s="19" t="s">
        <v>11</v>
      </c>
      <c r="B10" s="16">
        <v>14486.539999999999</v>
      </c>
      <c r="C10" s="16">
        <v>14135.74</v>
      </c>
      <c r="D10" s="16">
        <v>14596</v>
      </c>
      <c r="E10" s="16">
        <v>14731</v>
      </c>
      <c r="F10" s="16">
        <v>168876</v>
      </c>
      <c r="G10" s="17"/>
      <c r="H10" s="18">
        <f t="shared" si="0"/>
        <v>1046.4000000000001</v>
      </c>
      <c r="I10" s="18">
        <f t="shared" si="1"/>
        <v>1065.74</v>
      </c>
      <c r="J10" s="18">
        <f t="shared" ca="1" si="2"/>
        <v>1046.4000000000001</v>
      </c>
    </row>
    <row r="11" spans="1:10" ht="23.25" x14ac:dyDescent="0.25">
      <c r="A11" s="15" t="s">
        <v>12</v>
      </c>
      <c r="B11" s="16">
        <v>11202970.52</v>
      </c>
      <c r="C11" s="16">
        <v>11658530.49</v>
      </c>
      <c r="D11" s="16">
        <v>12445885</v>
      </c>
      <c r="E11" s="16">
        <v>13107883</v>
      </c>
      <c r="F11" s="16">
        <v>14398271</v>
      </c>
      <c r="G11" s="16"/>
      <c r="H11" s="18">
        <f t="shared" si="0"/>
        <v>9.84</v>
      </c>
      <c r="I11" s="18">
        <f t="shared" si="1"/>
        <v>28.52</v>
      </c>
      <c r="J11" s="18">
        <f t="shared" ca="1" si="2"/>
        <v>9.84</v>
      </c>
    </row>
    <row r="12" spans="1:10" ht="12" customHeight="1" x14ac:dyDescent="0.25">
      <c r="A12" s="19" t="s">
        <v>13</v>
      </c>
      <c r="B12" s="16">
        <v>7265548.4299999997</v>
      </c>
      <c r="C12" s="16">
        <v>7526804.25</v>
      </c>
      <c r="D12" s="16">
        <v>7624021</v>
      </c>
      <c r="E12" s="16">
        <v>7761762</v>
      </c>
      <c r="F12" s="16">
        <v>8354075</v>
      </c>
      <c r="G12" s="17"/>
      <c r="H12" s="18">
        <f t="shared" si="0"/>
        <v>7.63</v>
      </c>
      <c r="I12" s="18">
        <f t="shared" si="1"/>
        <v>14.98</v>
      </c>
      <c r="J12" s="18">
        <f t="shared" ca="1" si="2"/>
        <v>7.63</v>
      </c>
    </row>
    <row r="13" spans="1:10" ht="12" customHeight="1" x14ac:dyDescent="0.25">
      <c r="A13" s="19" t="s">
        <v>14</v>
      </c>
      <c r="B13" s="16">
        <v>3937422.0900000003</v>
      </c>
      <c r="C13" s="16">
        <v>4131726.2399999998</v>
      </c>
      <c r="D13" s="16">
        <v>4821864</v>
      </c>
      <c r="E13" s="16">
        <v>5346121</v>
      </c>
      <c r="F13" s="16">
        <v>6044196</v>
      </c>
      <c r="G13" s="17"/>
      <c r="H13" s="18">
        <f t="shared" si="0"/>
        <v>13.06</v>
      </c>
      <c r="I13" s="18">
        <f t="shared" si="1"/>
        <v>53.51</v>
      </c>
      <c r="J13" s="18">
        <f t="shared" ca="1" si="2"/>
        <v>13.06</v>
      </c>
    </row>
    <row r="14" spans="1:10" ht="23.25" x14ac:dyDescent="0.25">
      <c r="A14" s="15" t="s">
        <v>15</v>
      </c>
      <c r="B14" s="16" t="s">
        <v>46</v>
      </c>
      <c r="C14" s="16" t="s">
        <v>46</v>
      </c>
      <c r="D14" s="16">
        <v>0</v>
      </c>
      <c r="E14" s="16">
        <v>0</v>
      </c>
      <c r="F14" s="16">
        <v>0</v>
      </c>
      <c r="G14" s="17"/>
      <c r="H14" s="18" t="str">
        <f t="shared" si="0"/>
        <v>-</v>
      </c>
      <c r="I14" s="18" t="str">
        <f t="shared" si="1"/>
        <v>-</v>
      </c>
      <c r="J14" s="18" t="str">
        <f t="shared" ca="1" si="2"/>
        <v>-</v>
      </c>
    </row>
    <row r="15" spans="1:10" ht="12" customHeight="1" x14ac:dyDescent="0.25">
      <c r="A15" s="20" t="s">
        <v>16</v>
      </c>
      <c r="B15" s="21">
        <v>401859.1</v>
      </c>
      <c r="C15" s="21">
        <v>447471.54000000004</v>
      </c>
      <c r="D15" s="21">
        <v>379244</v>
      </c>
      <c r="E15" s="21">
        <v>437215</v>
      </c>
      <c r="F15" s="21">
        <v>514411</v>
      </c>
      <c r="G15" s="21"/>
      <c r="H15" s="22">
        <f t="shared" si="0"/>
        <v>17.66</v>
      </c>
      <c r="I15" s="22">
        <f t="shared" si="1"/>
        <v>28.01</v>
      </c>
      <c r="J15" s="22">
        <f t="shared" ca="1" si="2"/>
        <v>17.66</v>
      </c>
    </row>
    <row r="16" spans="1:10" ht="16.899999999999999" customHeight="1" x14ac:dyDescent="0.25">
      <c r="A16" s="11" t="s">
        <v>17</v>
      </c>
      <c r="B16" s="12">
        <v>3860731.7800000003</v>
      </c>
      <c r="C16" s="12">
        <v>4029083.2900000005</v>
      </c>
      <c r="D16" s="12">
        <v>4289558</v>
      </c>
      <c r="E16" s="12">
        <v>4460043</v>
      </c>
      <c r="F16" s="12">
        <v>4636087</v>
      </c>
      <c r="G16" s="13"/>
      <c r="H16" s="18">
        <f t="shared" si="0"/>
        <v>3.95</v>
      </c>
      <c r="I16" s="18">
        <f t="shared" si="1"/>
        <v>20.079999999999998</v>
      </c>
      <c r="J16" s="18">
        <f t="shared" ca="1" si="2"/>
        <v>3.95</v>
      </c>
    </row>
    <row r="17" spans="1:10" ht="23.25" x14ac:dyDescent="0.25">
      <c r="A17" s="15" t="s">
        <v>18</v>
      </c>
      <c r="B17" s="16">
        <v>577812.1</v>
      </c>
      <c r="C17" s="16">
        <v>640767.09000000008</v>
      </c>
      <c r="D17" s="16">
        <v>715846</v>
      </c>
      <c r="E17" s="16">
        <v>787624</v>
      </c>
      <c r="F17" s="16">
        <v>847258</v>
      </c>
      <c r="G17" s="13"/>
      <c r="H17" s="18">
        <f t="shared" si="0"/>
        <v>7.57</v>
      </c>
      <c r="I17" s="18">
        <f t="shared" si="1"/>
        <v>46.63</v>
      </c>
      <c r="J17" s="18">
        <f t="shared" ca="1" si="2"/>
        <v>7.57</v>
      </c>
    </row>
    <row r="18" spans="1:10" ht="12" customHeight="1" x14ac:dyDescent="0.25">
      <c r="A18" s="19" t="s">
        <v>19</v>
      </c>
      <c r="B18" s="16">
        <v>438379.45</v>
      </c>
      <c r="C18" s="16">
        <v>501511.82</v>
      </c>
      <c r="D18" s="16">
        <v>571872</v>
      </c>
      <c r="E18" s="16">
        <v>661552</v>
      </c>
      <c r="F18" s="16">
        <v>691284</v>
      </c>
      <c r="G18" s="13"/>
      <c r="H18" s="18">
        <f t="shared" si="0"/>
        <v>4.49</v>
      </c>
      <c r="I18" s="18">
        <f t="shared" si="1"/>
        <v>57.69</v>
      </c>
      <c r="J18" s="18">
        <f t="shared" ca="1" si="2"/>
        <v>4.49</v>
      </c>
    </row>
    <row r="19" spans="1:10" ht="12" customHeight="1" x14ac:dyDescent="0.25">
      <c r="A19" s="19" t="s">
        <v>20</v>
      </c>
      <c r="B19" s="16">
        <v>9853.08</v>
      </c>
      <c r="C19" s="16">
        <v>10739.3</v>
      </c>
      <c r="D19" s="16">
        <v>13090</v>
      </c>
      <c r="E19" s="16">
        <v>12316</v>
      </c>
      <c r="F19" s="16">
        <v>14421</v>
      </c>
      <c r="G19" s="13"/>
      <c r="H19" s="18">
        <f t="shared" si="0"/>
        <v>17.09</v>
      </c>
      <c r="I19" s="18">
        <f t="shared" si="1"/>
        <v>46.36</v>
      </c>
      <c r="J19" s="18">
        <f t="shared" ca="1" si="2"/>
        <v>17.09</v>
      </c>
    </row>
    <row r="20" spans="1:10" ht="12" customHeight="1" x14ac:dyDescent="0.25">
      <c r="A20" s="19" t="s">
        <v>21</v>
      </c>
      <c r="B20" s="16">
        <v>119544.86</v>
      </c>
      <c r="C20" s="16">
        <v>120900.44</v>
      </c>
      <c r="D20" s="16">
        <v>122627</v>
      </c>
      <c r="E20" s="16">
        <v>105759</v>
      </c>
      <c r="F20" s="16">
        <v>136433</v>
      </c>
      <c r="G20" s="13"/>
      <c r="H20" s="18">
        <f t="shared" si="0"/>
        <v>29</v>
      </c>
      <c r="I20" s="18">
        <f t="shared" si="1"/>
        <v>14.13</v>
      </c>
      <c r="J20" s="18">
        <f t="shared" ca="1" si="2"/>
        <v>29</v>
      </c>
    </row>
    <row r="21" spans="1:10" ht="12" customHeight="1" x14ac:dyDescent="0.25">
      <c r="A21" s="19" t="s">
        <v>22</v>
      </c>
      <c r="B21" s="16">
        <v>10034.709999999999</v>
      </c>
      <c r="C21" s="16">
        <v>7615.53</v>
      </c>
      <c r="D21" s="16">
        <v>8257</v>
      </c>
      <c r="E21" s="16">
        <v>7997</v>
      </c>
      <c r="F21" s="16">
        <v>5120</v>
      </c>
      <c r="G21" s="13"/>
      <c r="H21" s="18">
        <f t="shared" si="0"/>
        <v>-35.979999999999997</v>
      </c>
      <c r="I21" s="18">
        <f t="shared" si="1"/>
        <v>-48.98</v>
      </c>
      <c r="J21" s="18">
        <f t="shared" ca="1" si="2"/>
        <v>-35.979999999999997</v>
      </c>
    </row>
    <row r="22" spans="1:10" ht="23.25" x14ac:dyDescent="0.25">
      <c r="A22" s="15" t="s">
        <v>23</v>
      </c>
      <c r="B22" s="16">
        <v>3130474.44</v>
      </c>
      <c r="C22" s="16">
        <v>3222284.31</v>
      </c>
      <c r="D22" s="16">
        <v>3460483</v>
      </c>
      <c r="E22" s="16">
        <v>3529264</v>
      </c>
      <c r="F22" s="16">
        <v>3616358</v>
      </c>
      <c r="G22" s="13"/>
      <c r="H22" s="18">
        <f t="shared" si="0"/>
        <v>2.4700000000000002</v>
      </c>
      <c r="I22" s="18">
        <f t="shared" si="1"/>
        <v>15.52</v>
      </c>
      <c r="J22" s="18">
        <f t="shared" ca="1" si="2"/>
        <v>2.4700000000000002</v>
      </c>
    </row>
    <row r="23" spans="1:10" ht="12" customHeight="1" x14ac:dyDescent="0.25">
      <c r="A23" s="19" t="s">
        <v>24</v>
      </c>
      <c r="B23" s="16">
        <v>2308645.5499999998</v>
      </c>
      <c r="C23" s="16">
        <v>2513341.1</v>
      </c>
      <c r="D23" s="16">
        <v>2545176</v>
      </c>
      <c r="E23" s="16">
        <v>2618574</v>
      </c>
      <c r="F23" s="16">
        <v>2644837</v>
      </c>
      <c r="G23" s="17"/>
      <c r="H23" s="18">
        <f t="shared" si="0"/>
        <v>1</v>
      </c>
      <c r="I23" s="18">
        <f t="shared" si="1"/>
        <v>14.56</v>
      </c>
      <c r="J23" s="18">
        <f t="shared" ca="1" si="2"/>
        <v>1</v>
      </c>
    </row>
    <row r="24" spans="1:10" ht="12" customHeight="1" x14ac:dyDescent="0.25">
      <c r="A24" s="19" t="s">
        <v>25</v>
      </c>
      <c r="B24" s="16">
        <v>821828.89</v>
      </c>
      <c r="C24" s="16">
        <v>708943.21</v>
      </c>
      <c r="D24" s="16">
        <v>915307</v>
      </c>
      <c r="E24" s="16">
        <v>910690</v>
      </c>
      <c r="F24" s="16">
        <v>971521</v>
      </c>
      <c r="G24" s="17"/>
      <c r="H24" s="18">
        <f t="shared" si="0"/>
        <v>6.68</v>
      </c>
      <c r="I24" s="18">
        <f t="shared" si="1"/>
        <v>18.21</v>
      </c>
      <c r="J24" s="18">
        <f t="shared" ca="1" si="2"/>
        <v>6.68</v>
      </c>
    </row>
    <row r="25" spans="1:10" s="23" customFormat="1" ht="23.25" x14ac:dyDescent="0.25">
      <c r="A25" s="15" t="s">
        <v>26</v>
      </c>
      <c r="B25" s="16" t="s">
        <v>46</v>
      </c>
      <c r="C25" s="16" t="s">
        <v>46</v>
      </c>
      <c r="D25" s="16">
        <v>0</v>
      </c>
      <c r="E25" s="16">
        <v>0</v>
      </c>
      <c r="F25" s="16">
        <v>0</v>
      </c>
      <c r="G25" s="17"/>
      <c r="H25" s="18" t="str">
        <f t="shared" si="0"/>
        <v>-</v>
      </c>
      <c r="I25" s="18" t="str">
        <f t="shared" si="1"/>
        <v>-</v>
      </c>
      <c r="J25" s="18" t="str">
        <f t="shared" ca="1" si="2"/>
        <v>-</v>
      </c>
    </row>
    <row r="26" spans="1:10" ht="12" customHeight="1" x14ac:dyDescent="0.25">
      <c r="A26" s="20" t="s">
        <v>27</v>
      </c>
      <c r="B26" s="21">
        <v>152445.24</v>
      </c>
      <c r="C26" s="21">
        <v>166031.89000000001</v>
      </c>
      <c r="D26" s="21">
        <v>113229</v>
      </c>
      <c r="E26" s="21">
        <v>143155</v>
      </c>
      <c r="F26" s="21">
        <v>172471</v>
      </c>
      <c r="G26" s="21"/>
      <c r="H26" s="22">
        <f t="shared" si="0"/>
        <v>20.48</v>
      </c>
      <c r="I26" s="22">
        <f t="shared" si="1"/>
        <v>13.14</v>
      </c>
      <c r="J26" s="22">
        <f t="shared" ca="1" si="2"/>
        <v>20.48</v>
      </c>
    </row>
    <row r="27" spans="1:10" ht="16.899999999999999" customHeight="1" x14ac:dyDescent="0.25">
      <c r="A27" s="11" t="s">
        <v>28</v>
      </c>
      <c r="B27" s="12">
        <v>11140230.639999999</v>
      </c>
      <c r="C27" s="12">
        <v>11576669.959999999</v>
      </c>
      <c r="D27" s="12">
        <v>12235172</v>
      </c>
      <c r="E27" s="12">
        <v>12935256</v>
      </c>
      <c r="F27" s="12">
        <v>13140130</v>
      </c>
      <c r="G27" s="13"/>
      <c r="H27" s="18">
        <f t="shared" si="0"/>
        <v>1.58</v>
      </c>
      <c r="I27" s="18">
        <f t="shared" si="1"/>
        <v>17.95</v>
      </c>
      <c r="J27" s="18">
        <f t="shared" ca="1" si="2"/>
        <v>1.58</v>
      </c>
    </row>
    <row r="28" spans="1:10" ht="23.25" x14ac:dyDescent="0.25">
      <c r="A28" s="15" t="s">
        <v>29</v>
      </c>
      <c r="B28" s="16">
        <v>2818320.6999999997</v>
      </c>
      <c r="C28" s="16">
        <v>2858984.13</v>
      </c>
      <c r="D28" s="16">
        <v>2983757</v>
      </c>
      <c r="E28" s="16">
        <v>3062578</v>
      </c>
      <c r="F28" s="16">
        <v>2016277</v>
      </c>
      <c r="G28" s="13"/>
      <c r="H28" s="18">
        <f t="shared" si="0"/>
        <v>-34.159999999999997</v>
      </c>
      <c r="I28" s="18">
        <f t="shared" si="1"/>
        <v>-28.46</v>
      </c>
      <c r="J28" s="18">
        <f t="shared" ca="1" si="2"/>
        <v>-34.159999999999997</v>
      </c>
    </row>
    <row r="29" spans="1:10" ht="12" customHeight="1" x14ac:dyDescent="0.25">
      <c r="A29" s="19" t="s">
        <v>30</v>
      </c>
      <c r="B29" s="16">
        <v>2129429.17</v>
      </c>
      <c r="C29" s="16">
        <v>2112535.0699999998</v>
      </c>
      <c r="D29" s="16">
        <v>2136958</v>
      </c>
      <c r="E29" s="16">
        <v>902080</v>
      </c>
      <c r="F29" s="16">
        <v>835220</v>
      </c>
      <c r="G29" s="13"/>
      <c r="H29" s="18">
        <f t="shared" si="0"/>
        <v>-7.41</v>
      </c>
      <c r="I29" s="18">
        <f t="shared" si="1"/>
        <v>-60.78</v>
      </c>
      <c r="J29" s="18">
        <f t="shared" ca="1" si="2"/>
        <v>-7.41</v>
      </c>
    </row>
    <row r="30" spans="1:10" ht="12" customHeight="1" x14ac:dyDescent="0.25">
      <c r="A30" s="19" t="s">
        <v>31</v>
      </c>
      <c r="B30" s="16">
        <v>442255.65</v>
      </c>
      <c r="C30" s="16">
        <v>534300.17000000004</v>
      </c>
      <c r="D30" s="16">
        <v>602396</v>
      </c>
      <c r="E30" s="16">
        <v>1925540</v>
      </c>
      <c r="F30" s="16">
        <v>808732</v>
      </c>
      <c r="G30" s="13"/>
      <c r="H30" s="18">
        <f t="shared" si="0"/>
        <v>-58</v>
      </c>
      <c r="I30" s="18">
        <f t="shared" si="1"/>
        <v>82.87</v>
      </c>
      <c r="J30" s="18">
        <f t="shared" ca="1" si="2"/>
        <v>-58</v>
      </c>
    </row>
    <row r="31" spans="1:10" ht="12" customHeight="1" x14ac:dyDescent="0.25">
      <c r="A31" s="19" t="s">
        <v>32</v>
      </c>
      <c r="B31" s="16">
        <v>242184.05</v>
      </c>
      <c r="C31" s="16">
        <v>205628.68</v>
      </c>
      <c r="D31" s="16">
        <v>238063</v>
      </c>
      <c r="E31" s="16">
        <v>228224</v>
      </c>
      <c r="F31" s="16">
        <v>208568</v>
      </c>
      <c r="G31" s="13"/>
      <c r="H31" s="18">
        <f t="shared" si="0"/>
        <v>-8.61</v>
      </c>
      <c r="I31" s="18">
        <f t="shared" si="1"/>
        <v>-13.88</v>
      </c>
      <c r="J31" s="18">
        <f t="shared" ca="1" si="2"/>
        <v>-8.61</v>
      </c>
    </row>
    <row r="32" spans="1:10" ht="12" customHeight="1" x14ac:dyDescent="0.25">
      <c r="A32" s="19" t="s">
        <v>33</v>
      </c>
      <c r="B32" s="16">
        <v>4451.83</v>
      </c>
      <c r="C32" s="16">
        <v>6520.21</v>
      </c>
      <c r="D32" s="16">
        <v>6340</v>
      </c>
      <c r="E32" s="16">
        <v>6734</v>
      </c>
      <c r="F32" s="16">
        <v>163757</v>
      </c>
      <c r="G32" s="13"/>
      <c r="H32" s="18" t="str">
        <f t="shared" si="0"/>
        <v>-</v>
      </c>
      <c r="I32" s="18" t="str">
        <f t="shared" si="1"/>
        <v>-</v>
      </c>
      <c r="J32" s="18" t="str">
        <f t="shared" ca="1" si="2"/>
        <v>-</v>
      </c>
    </row>
    <row r="33" spans="1:10" ht="23.25" x14ac:dyDescent="0.25">
      <c r="A33" s="15" t="s">
        <v>34</v>
      </c>
      <c r="B33" s="16">
        <v>8072496.0800000001</v>
      </c>
      <c r="C33" s="16">
        <v>8436246.1799999997</v>
      </c>
      <c r="D33" s="16">
        <v>8985401</v>
      </c>
      <c r="E33" s="16">
        <v>9578619</v>
      </c>
      <c r="F33" s="16">
        <v>10781913</v>
      </c>
      <c r="G33" s="13"/>
      <c r="H33" s="18">
        <f t="shared" si="0"/>
        <v>12.56</v>
      </c>
      <c r="I33" s="18">
        <f t="shared" si="1"/>
        <v>33.56</v>
      </c>
      <c r="J33" s="18">
        <f t="shared" ca="1" si="2"/>
        <v>12.56</v>
      </c>
    </row>
    <row r="34" spans="1:10" ht="12" customHeight="1" x14ac:dyDescent="0.25">
      <c r="A34" s="19" t="s">
        <v>35</v>
      </c>
      <c r="B34" s="16">
        <v>4956902.88</v>
      </c>
      <c r="C34" s="16">
        <v>5013463.1500000004</v>
      </c>
      <c r="D34" s="16">
        <v>5078844</v>
      </c>
      <c r="E34" s="16">
        <v>5143188</v>
      </c>
      <c r="F34" s="16">
        <v>5709238</v>
      </c>
      <c r="G34" s="17"/>
      <c r="H34" s="18">
        <f t="shared" si="0"/>
        <v>11.01</v>
      </c>
      <c r="I34" s="18">
        <f t="shared" si="1"/>
        <v>15.18</v>
      </c>
      <c r="J34" s="18">
        <f t="shared" ca="1" si="2"/>
        <v>11.01</v>
      </c>
    </row>
    <row r="35" spans="1:10" ht="12" customHeight="1" x14ac:dyDescent="0.25">
      <c r="A35" s="19" t="s">
        <v>36</v>
      </c>
      <c r="B35" s="16">
        <v>3115593.2</v>
      </c>
      <c r="C35" s="16">
        <v>3422783.03</v>
      </c>
      <c r="D35" s="16">
        <v>3906557</v>
      </c>
      <c r="E35" s="16">
        <v>4435431</v>
      </c>
      <c r="F35" s="16">
        <v>5072675</v>
      </c>
      <c r="G35" s="17"/>
      <c r="H35" s="18">
        <f t="shared" si="0"/>
        <v>14.37</v>
      </c>
      <c r="I35" s="18">
        <f t="shared" si="1"/>
        <v>62.82</v>
      </c>
      <c r="J35" s="18">
        <f t="shared" ca="1" si="2"/>
        <v>14.37</v>
      </c>
    </row>
    <row r="36" spans="1:10" s="23" customFormat="1" ht="23.25" x14ac:dyDescent="0.25">
      <c r="A36" s="15" t="s">
        <v>37</v>
      </c>
      <c r="B36" s="16" t="s">
        <v>46</v>
      </c>
      <c r="C36" s="16" t="s">
        <v>46</v>
      </c>
      <c r="D36" s="16">
        <v>0</v>
      </c>
      <c r="E36" s="16">
        <v>0</v>
      </c>
      <c r="F36" s="16">
        <v>0</v>
      </c>
      <c r="G36" s="17"/>
      <c r="H36" s="18" t="str">
        <f t="shared" si="0"/>
        <v>-</v>
      </c>
      <c r="I36" s="18" t="str">
        <f t="shared" si="1"/>
        <v>-</v>
      </c>
      <c r="J36" s="18" t="str">
        <f t="shared" ca="1" si="2"/>
        <v>-</v>
      </c>
    </row>
    <row r="37" spans="1:10" ht="12" customHeight="1" x14ac:dyDescent="0.25">
      <c r="A37" s="15" t="s">
        <v>38</v>
      </c>
      <c r="B37" s="16">
        <v>249413.86</v>
      </c>
      <c r="C37" s="16">
        <v>281439.65000000002</v>
      </c>
      <c r="D37" s="16">
        <v>266014</v>
      </c>
      <c r="E37" s="16">
        <v>294059</v>
      </c>
      <c r="F37" s="16">
        <v>341940</v>
      </c>
      <c r="G37" s="17"/>
      <c r="H37" s="18">
        <f t="shared" si="0"/>
        <v>16.28</v>
      </c>
      <c r="I37" s="18">
        <f t="shared" si="1"/>
        <v>37.1</v>
      </c>
      <c r="J37" s="18">
        <f t="shared" ca="1" si="2"/>
        <v>16.28</v>
      </c>
    </row>
    <row r="38" spans="1:10" s="24" customFormat="1" ht="13.5" customHeight="1" x14ac:dyDescent="0.15">
      <c r="A38" s="31" t="s">
        <v>39</v>
      </c>
      <c r="B38" s="31"/>
      <c r="C38" s="31"/>
      <c r="D38" s="31"/>
      <c r="E38" s="31"/>
      <c r="F38" s="31"/>
      <c r="G38" s="31"/>
      <c r="H38" s="31"/>
      <c r="I38" s="31"/>
      <c r="J38" s="31"/>
    </row>
    <row r="39" spans="1:10" s="24" customFormat="1" ht="12" customHeight="1" x14ac:dyDescent="0.15">
      <c r="A39" s="32" t="s">
        <v>40</v>
      </c>
      <c r="B39" s="32"/>
      <c r="C39" s="32"/>
      <c r="D39" s="32"/>
      <c r="E39" s="32"/>
      <c r="F39" s="32"/>
      <c r="G39" s="32"/>
      <c r="H39" s="32"/>
      <c r="I39" s="32"/>
      <c r="J39" s="32"/>
    </row>
    <row r="40" spans="1:10" s="24" customFormat="1" ht="12" customHeight="1" x14ac:dyDescent="0.15">
      <c r="A40" s="33"/>
      <c r="B40" s="33"/>
      <c r="C40" s="33"/>
      <c r="D40" s="33"/>
      <c r="E40" s="33"/>
      <c r="F40" s="33"/>
      <c r="G40" s="33"/>
      <c r="H40" s="33"/>
      <c r="I40" s="33"/>
      <c r="J40" s="33"/>
    </row>
    <row r="41" spans="1:10" ht="22.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</row>
    <row r="42" spans="1:10" x14ac:dyDescent="0.25">
      <c r="B42" s="26"/>
      <c r="C42" s="26"/>
      <c r="D42" s="26"/>
      <c r="E42" s="26"/>
      <c r="F42" s="26"/>
      <c r="G42" s="26"/>
      <c r="H42" s="26"/>
      <c r="I42" s="26"/>
    </row>
    <row r="43" spans="1:10" x14ac:dyDescent="0.25">
      <c r="B43" s="26"/>
      <c r="C43" s="26"/>
      <c r="D43" s="26"/>
      <c r="E43" s="26"/>
      <c r="F43" s="26"/>
      <c r="G43" s="26"/>
      <c r="H43" s="26"/>
      <c r="I43" s="26"/>
    </row>
    <row r="44" spans="1:10" x14ac:dyDescent="0.25">
      <c r="C44" s="26"/>
      <c r="D44" s="26"/>
      <c r="E44" s="26"/>
      <c r="F44" s="26"/>
      <c r="G44" s="26"/>
      <c r="H44" s="26"/>
      <c r="I44" s="26"/>
    </row>
    <row r="45" spans="1:10" x14ac:dyDescent="0.25">
      <c r="C45" s="26"/>
      <c r="D45" s="26"/>
      <c r="E45" s="26"/>
      <c r="F45" s="26"/>
      <c r="G45" s="26"/>
      <c r="H45" s="26"/>
      <c r="I45" s="26"/>
    </row>
  </sheetData>
  <mergeCells count="5">
    <mergeCell ref="A2:E2"/>
    <mergeCell ref="H3:J3"/>
    <mergeCell ref="A38:J38"/>
    <mergeCell ref="A39:J39"/>
    <mergeCell ref="A40:J40"/>
  </mergeCells>
  <pageMargins left="0.59055118110236227" right="0.39370078740157483" top="0.39370078740157483" bottom="0.19685039370078741" header="0.39370078740157483" footer="0.39370078740157483"/>
  <pageSetup paperSize="9" scale="90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2.5.2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2025-05-30T07:13:17Z</cp:lastPrinted>
  <dcterms:created xsi:type="dcterms:W3CDTF">2025-05-28T07:07:42Z</dcterms:created>
  <dcterms:modified xsi:type="dcterms:W3CDTF">2026-06-15T08:41:42Z</dcterms:modified>
</cp:coreProperties>
</file>