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604DD543-42F8-4C42-95D9-3CF6A48FB02E}" xr6:coauthVersionLast="47" xr6:coauthVersionMax="47" xr10:uidLastSave="{00000000-0000-0000-0000-000000000000}"/>
  <bookViews>
    <workbookView xWindow="-120" yWindow="-120" windowWidth="24240" windowHeight="13140" xr2:uid="{8B21F3BB-F3AB-4A1D-AD21-C3CE4A78AD40}"/>
  </bookViews>
  <sheets>
    <sheet name="Cuadro 2.6.2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1" l="1"/>
  <c r="I20" i="1"/>
  <c r="H20" i="1"/>
  <c r="J19" i="1"/>
  <c r="I19" i="1"/>
  <c r="H19" i="1"/>
  <c r="J18" i="1"/>
  <c r="I18" i="1"/>
  <c r="H18" i="1"/>
  <c r="J17" i="1"/>
  <c r="I17" i="1"/>
  <c r="H17" i="1"/>
  <c r="J16" i="1"/>
  <c r="I16" i="1"/>
  <c r="H16" i="1"/>
  <c r="J15" i="1"/>
  <c r="I15" i="1"/>
  <c r="H15" i="1"/>
  <c r="J14" i="1"/>
  <c r="I14" i="1"/>
  <c r="H14" i="1"/>
  <c r="J13" i="1"/>
  <c r="I13" i="1"/>
  <c r="H13" i="1"/>
  <c r="J12" i="1"/>
  <c r="I12" i="1"/>
  <c r="H12" i="1"/>
  <c r="J11" i="1"/>
  <c r="I11" i="1"/>
  <c r="H11" i="1"/>
  <c r="J10" i="1"/>
  <c r="I10" i="1"/>
  <c r="H10" i="1"/>
  <c r="J9" i="1"/>
  <c r="I9" i="1"/>
  <c r="H9" i="1"/>
  <c r="J8" i="1"/>
  <c r="I8" i="1"/>
  <c r="H8" i="1"/>
  <c r="J7" i="1"/>
  <c r="I7" i="1"/>
  <c r="H7" i="1"/>
  <c r="J6" i="1"/>
  <c r="I6" i="1"/>
  <c r="H6" i="1"/>
</calcChain>
</file>

<file path=xl/sharedStrings.xml><?xml version="1.0" encoding="utf-8"?>
<sst xmlns="http://schemas.openxmlformats.org/spreadsheetml/2006/main" count="30" uniqueCount="21">
  <si>
    <t>CUADRO 2.6.2</t>
  </si>
  <si>
    <t>Importe en millones de euros</t>
  </si>
  <si>
    <t>% Variación en:</t>
  </si>
  <si>
    <t>Un trimestre</t>
  </si>
  <si>
    <t>Un año</t>
  </si>
  <si>
    <t>Lo que va de año</t>
  </si>
  <si>
    <t>TOTAL OPERACIONES DE FUTURO</t>
  </si>
  <si>
    <r>
      <t>Total operaciones</t>
    </r>
    <r>
      <rPr>
        <vertAlign val="superscript"/>
        <sz val="8"/>
        <rFont val="Myriad Pro"/>
        <family val="2"/>
      </rPr>
      <t>2</t>
    </r>
  </si>
  <si>
    <t>Mercados organizados nacionales</t>
  </si>
  <si>
    <t>Otros mercados nacionales</t>
  </si>
  <si>
    <t>Mercados organizados extranjeros</t>
  </si>
  <si>
    <t>Otros mercados extranjeros</t>
  </si>
  <si>
    <t>Sociedades de valores</t>
  </si>
  <si>
    <t>Agencias de valores</t>
  </si>
  <si>
    <t>1. El importe de las operaciones de compraventa de activos financieros, futuros financieros sobre valores y tipos de interés, y otras operaciones sobre tipos de interés será el valor nominal o el nocional de los valores o principal a los que alcance el contrato. El importe de las operaciones sobre opciones será el precio de ejercicio del instrumento subyacente multiplicado por el número de instrumentos comprometidos.</t>
  </si>
  <si>
    <t>2. No incluye sociedades gestoras de cartera (SGC) ni empresas de asesoramiento financiero (EAF).</t>
  </si>
  <si>
    <r>
      <t>Intermediación de operaciones. Operaciones de futuro</t>
    </r>
    <r>
      <rPr>
        <b/>
        <vertAlign val="superscript"/>
        <sz val="10"/>
        <color rgb="FFAD2144"/>
        <rFont val="Myriad Pro"/>
        <family val="2"/>
      </rPr>
      <t>1</t>
    </r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</si>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</sst>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0"/>
      <color rgb="FFAD2144"/>
      <name val="Myriad Pro"/>
      <family val="2"/>
    </font>
    <font>
      <sz val="8"/>
      <name val="Myriad Pro"/>
      <family val="2"/>
    </font>
    <font>
      <b/>
      <sz val="10"/>
      <color indexed="25"/>
      <name val="Myriad Pro"/>
      <family val="2"/>
    </font>
    <font>
      <b/>
      <sz val="8"/>
      <name val="Myriad Pro"/>
      <family val="2"/>
    </font>
    <font>
      <b/>
      <sz val="8"/>
      <color indexed="8"/>
      <name val="Myriad Pro"/>
      <family val="2"/>
    </font>
    <font>
      <sz val="8"/>
      <color rgb="FFFF0000"/>
      <name val="Myriad Pro"/>
      <family val="2"/>
    </font>
    <font>
      <vertAlign val="superscript"/>
      <sz val="8"/>
      <name val="Myriad Pro"/>
      <family val="2"/>
    </font>
    <font>
      <sz val="7"/>
      <name val="Myriad Pro"/>
      <family val="2"/>
    </font>
    <font>
      <b/>
      <vertAlign val="superscript"/>
      <sz val="10"/>
      <color rgb="FFAD2144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theme="0" tint="-0.499984740745262"/>
      </bottom>
      <diagonal/>
    </border>
    <border>
      <left/>
      <right/>
      <top style="thin">
        <color indexed="64"/>
      </top>
      <bottom style="hair">
        <color indexed="55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</cellStyleXfs>
  <cellXfs count="36">
    <xf numFmtId="0" fontId="0" fillId="0" borderId="0" xfId="0"/>
    <xf numFmtId="0" fontId="1" fillId="0" borderId="0" xfId="1"/>
    <xf numFmtId="0" fontId="3" fillId="0" borderId="1" xfId="2" applyFont="1" applyBorder="1" applyAlignment="1">
      <alignment vertical="top" wrapText="1"/>
    </xf>
    <xf numFmtId="0" fontId="5" fillId="0" borderId="0" xfId="2" applyFont="1" applyAlignment="1">
      <alignment vertical="top" wrapText="1"/>
    </xf>
    <xf numFmtId="0" fontId="4" fillId="0" borderId="0" xfId="2" applyFont="1"/>
    <xf numFmtId="0" fontId="6" fillId="0" borderId="0" xfId="3" applyFont="1" applyAlignment="1">
      <alignment horizontal="right"/>
    </xf>
    <xf numFmtId="0" fontId="6" fillId="0" borderId="2" xfId="1" applyFont="1" applyBorder="1" applyAlignment="1">
      <alignment wrapText="1"/>
    </xf>
    <xf numFmtId="0" fontId="6" fillId="0" borderId="0" xfId="1" applyFont="1" applyAlignment="1">
      <alignment wrapText="1"/>
    </xf>
    <xf numFmtId="0" fontId="4" fillId="0" borderId="2" xfId="3" applyFont="1" applyBorder="1" applyAlignment="1">
      <alignment wrapText="1"/>
    </xf>
    <xf numFmtId="0" fontId="7" fillId="0" borderId="1" xfId="3" applyFont="1" applyBorder="1" applyAlignment="1">
      <alignment horizontal="right" wrapText="1"/>
    </xf>
    <xf numFmtId="0" fontId="7" fillId="0" borderId="0" xfId="3" applyFont="1" applyAlignment="1">
      <alignment horizontal="right" wrapText="1"/>
    </xf>
    <xf numFmtId="0" fontId="4" fillId="0" borderId="3" xfId="4" applyFont="1" applyBorder="1" applyAlignment="1">
      <alignment horizontal="center" wrapText="1"/>
    </xf>
    <xf numFmtId="0" fontId="6" fillId="0" borderId="3" xfId="3" applyFont="1" applyBorder="1"/>
    <xf numFmtId="0" fontId="8" fillId="0" borderId="3" xfId="3" applyFont="1" applyBorder="1" applyAlignment="1">
      <alignment horizontal="right"/>
    </xf>
    <xf numFmtId="0" fontId="8" fillId="0" borderId="0" xfId="3" applyFont="1" applyAlignment="1">
      <alignment horizontal="right"/>
    </xf>
    <xf numFmtId="0" fontId="4" fillId="0" borderId="4" xfId="3" applyFont="1" applyBorder="1" applyAlignment="1">
      <alignment horizontal="left"/>
    </xf>
    <xf numFmtId="4" fontId="4" fillId="0" borderId="4" xfId="3" applyNumberFormat="1" applyFont="1" applyBorder="1" applyAlignment="1">
      <alignment horizontal="right" wrapText="1"/>
    </xf>
    <xf numFmtId="164" fontId="4" fillId="0" borderId="0" xfId="3" applyNumberFormat="1" applyFont="1" applyAlignment="1">
      <alignment horizontal="right" wrapText="1"/>
    </xf>
    <xf numFmtId="2" fontId="4" fillId="0" borderId="5" xfId="5" applyNumberFormat="1" applyFont="1" applyBorder="1" applyAlignment="1">
      <alignment horizontal="right"/>
    </xf>
    <xf numFmtId="0" fontId="4" fillId="0" borderId="6" xfId="3" applyFont="1" applyBorder="1" applyAlignment="1">
      <alignment horizontal="left" indent="1"/>
    </xf>
    <xf numFmtId="4" fontId="4" fillId="0" borderId="6" xfId="1" applyNumberFormat="1" applyFont="1" applyBorder="1" applyAlignment="1">
      <alignment horizontal="right" wrapText="1"/>
    </xf>
    <xf numFmtId="164" fontId="4" fillId="0" borderId="0" xfId="1" applyNumberFormat="1" applyFont="1" applyAlignment="1">
      <alignment horizontal="right" wrapText="1"/>
    </xf>
    <xf numFmtId="2" fontId="4" fillId="0" borderId="6" xfId="1" applyNumberFormat="1" applyFont="1" applyBorder="1" applyAlignment="1">
      <alignment horizontal="right" wrapText="1"/>
    </xf>
    <xf numFmtId="0" fontId="4" fillId="0" borderId="6" xfId="3" applyFont="1" applyBorder="1" applyAlignment="1">
      <alignment horizontal="left"/>
    </xf>
    <xf numFmtId="4" fontId="4" fillId="0" borderId="6" xfId="3" applyNumberFormat="1" applyFont="1" applyBorder="1" applyAlignment="1">
      <alignment horizontal="right" wrapText="1"/>
    </xf>
    <xf numFmtId="2" fontId="4" fillId="0" borderId="6" xfId="3" applyNumberFormat="1" applyFont="1" applyBorder="1" applyAlignment="1">
      <alignment horizontal="right" wrapText="1"/>
    </xf>
    <xf numFmtId="0" fontId="4" fillId="0" borderId="7" xfId="3" applyFont="1" applyBorder="1" applyAlignment="1">
      <alignment horizontal="left" indent="1"/>
    </xf>
    <xf numFmtId="164" fontId="4" fillId="0" borderId="2" xfId="1" applyNumberFormat="1" applyFont="1" applyBorder="1" applyAlignment="1">
      <alignment horizontal="right" wrapText="1"/>
    </xf>
    <xf numFmtId="2" fontId="4" fillId="0" borderId="7" xfId="1" applyNumberFormat="1" applyFont="1" applyBorder="1" applyAlignment="1">
      <alignment horizontal="right" wrapText="1"/>
    </xf>
    <xf numFmtId="0" fontId="10" fillId="0" borderId="0" xfId="2" applyFont="1" applyAlignment="1">
      <alignment horizontal="left" vertical="top" wrapText="1"/>
    </xf>
    <xf numFmtId="4" fontId="1" fillId="0" borderId="0" xfId="1" applyNumberFormat="1"/>
    <xf numFmtId="0" fontId="3" fillId="0" borderId="1" xfId="2" applyFont="1" applyBorder="1" applyAlignment="1">
      <alignment vertical="top" wrapText="1"/>
    </xf>
    <xf numFmtId="0" fontId="4" fillId="0" borderId="1" xfId="2" applyFont="1" applyBorder="1" applyAlignment="1">
      <alignment horizontal="right" vertical="top" wrapText="1"/>
    </xf>
    <xf numFmtId="0" fontId="4" fillId="0" borderId="2" xfId="4" applyFont="1" applyBorder="1" applyAlignment="1">
      <alignment horizontal="left"/>
    </xf>
    <xf numFmtId="0" fontId="10" fillId="0" borderId="1" xfId="2" applyFont="1" applyBorder="1" applyAlignment="1">
      <alignment horizontal="left" wrapText="1"/>
    </xf>
    <xf numFmtId="0" fontId="10" fillId="0" borderId="0" xfId="2" applyFont="1"/>
  </cellXfs>
  <cellStyles count="6">
    <cellStyle name="Normal" xfId="0" builtinId="0"/>
    <cellStyle name="Normal 3" xfId="1" xr:uid="{142372AF-C8D7-4EF1-B5CC-F134E31C9A08}"/>
    <cellStyle name="Normal_Cuadro 1.2" xfId="4" xr:uid="{68E61A6A-336B-480E-870F-BA3054BF323A}"/>
    <cellStyle name="Normal_Cuadros ESIS (III-2008)_finales" xfId="3" xr:uid="{0FFFAA73-3928-4F92-BE9F-60A0C2272650}"/>
    <cellStyle name="Normal_E023" xfId="2" xr:uid="{C16521FA-03F7-418A-8A43-F260C984DF21}"/>
    <cellStyle name="Normal_SEPTIEMBRE 2008 (26-11-08)" xfId="5" xr:uid="{C38C26FB-4FF5-4DB8-95DA-0D7D408755F9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2_Estadisticas/05_ENTIDADES/052_ESI/03_TRABAJO/PUBLICACION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3793D-36F4-467C-8F42-DFA383BA126E}">
  <dimension ref="A1:K30"/>
  <sheetViews>
    <sheetView showGridLines="0" tabSelected="1" zoomScaleNormal="100" workbookViewId="0"/>
  </sheetViews>
  <sheetFormatPr baseColWidth="10" defaultColWidth="11.5703125" defaultRowHeight="12.75" x14ac:dyDescent="0.2"/>
  <cols>
    <col min="1" max="1" width="27.7109375" style="1" customWidth="1"/>
    <col min="2" max="6" width="9.7109375" style="1" customWidth="1"/>
    <col min="7" max="7" width="0.42578125" style="1" customWidth="1"/>
    <col min="8" max="9" width="6.5703125" style="1" customWidth="1"/>
    <col min="10" max="10" width="7.5703125" style="1" customWidth="1"/>
    <col min="11" max="11" width="11.5703125" style="1" customWidth="1"/>
    <col min="12" max="16384" width="11.5703125" style="1"/>
  </cols>
  <sheetData>
    <row r="1" spans="1:11" ht="12" customHeight="1" x14ac:dyDescent="0.2"/>
    <row r="2" spans="1:11" ht="25.15" customHeight="1" x14ac:dyDescent="0.2">
      <c r="A2" s="31" t="s">
        <v>16</v>
      </c>
      <c r="B2" s="31"/>
      <c r="C2" s="31"/>
      <c r="D2" s="31"/>
      <c r="E2" s="31"/>
      <c r="F2" s="2"/>
      <c r="G2" s="2"/>
      <c r="H2" s="32" t="s">
        <v>0</v>
      </c>
      <c r="I2" s="32"/>
      <c r="J2" s="32"/>
      <c r="K2" s="3"/>
    </row>
    <row r="3" spans="1:11" ht="13.9" customHeight="1" x14ac:dyDescent="0.2">
      <c r="A3" s="4" t="s">
        <v>1</v>
      </c>
      <c r="B3" s="5">
        <v>2025</v>
      </c>
      <c r="C3" s="5"/>
      <c r="D3" s="5"/>
      <c r="E3" s="5"/>
      <c r="F3" s="6">
        <v>2026</v>
      </c>
      <c r="G3" s="7"/>
      <c r="H3" s="33" t="s">
        <v>2</v>
      </c>
      <c r="I3" s="33"/>
      <c r="J3" s="33"/>
    </row>
    <row r="4" spans="1:11" ht="21.6" customHeight="1" x14ac:dyDescent="0.2">
      <c r="A4" s="8"/>
      <c r="B4" s="9" t="s">
        <v>17</v>
      </c>
      <c r="C4" s="9" t="s">
        <v>18</v>
      </c>
      <c r="D4" s="9" t="s">
        <v>19</v>
      </c>
      <c r="E4" s="9" t="s">
        <v>20</v>
      </c>
      <c r="F4" s="9" t="s">
        <v>17</v>
      </c>
      <c r="G4" s="10"/>
      <c r="H4" s="11" t="s">
        <v>3</v>
      </c>
      <c r="I4" s="11" t="s">
        <v>4</v>
      </c>
      <c r="J4" s="11" t="s">
        <v>5</v>
      </c>
    </row>
    <row r="5" spans="1:11" x14ac:dyDescent="0.2">
      <c r="A5" s="12" t="s">
        <v>6</v>
      </c>
      <c r="B5" s="13"/>
      <c r="C5" s="13"/>
      <c r="D5" s="13"/>
      <c r="E5" s="13"/>
      <c r="F5" s="13"/>
      <c r="G5" s="14"/>
      <c r="H5" s="13"/>
      <c r="I5" s="13"/>
      <c r="J5" s="13"/>
    </row>
    <row r="6" spans="1:11" x14ac:dyDescent="0.2">
      <c r="A6" s="15" t="s">
        <v>7</v>
      </c>
      <c r="B6" s="16">
        <v>2069642.14</v>
      </c>
      <c r="C6" s="16">
        <v>1906705.77</v>
      </c>
      <c r="D6" s="16">
        <v>1803176.25</v>
      </c>
      <c r="E6" s="16">
        <v>1980975.65</v>
      </c>
      <c r="F6" s="16">
        <v>949582.11</v>
      </c>
      <c r="G6" s="17"/>
      <c r="H6" s="18">
        <f t="shared" ref="H6:H20" si="0">IF(ISERROR($F6/$E6),"-",IF((($F6-$E6)/$E6*100)&gt;1999.99,"-",IF((($F6-$E6)/$E6*100)&lt;-1999.99,"-",IF($F6/$E6&lt;0,"-",ROUND(($F6-$E6)/$E6*100,2)))))</f>
        <v>-52.06</v>
      </c>
      <c r="I6" s="18">
        <f t="shared" ref="I6:I20" si="1">IF(ISERROR($F6/$B6),"-",IF((($F6-$B6)/$B6*100)&gt;1999.99,"-",IF((($F6-$B6)/$B6*100)&lt;-1999.99,"-",IF($F6/$B6&lt;0,"-",ROUND(($F6-$B6)/$B6*100,2)))))</f>
        <v>-54.12</v>
      </c>
      <c r="J6" s="18">
        <f t="shared" ref="J6:J20" ca="1" si="2">IF(ISERROR($F6/OFFSET($A6,0,MATCH("IV",$B$4:$E$4,0))),"-",IF($F6/OFFSET($A6,0,MATCH("IV",$B$4:$E$4,0))&lt;0,"-",IF((100*($F6/OFFSET($A6,0,MATCH("IV",$B$4:$E$4,0))))&gt;1999.99,"-",IF((100*($F6/OFFSET($A6,0,MATCH("IV",$B$4:$E$4,0))))&lt;-1999.99,"-",ROUND(100*($F6/OFFSET($A6,0,MATCH("IV",$B$4:$E$4,0))-1),2)))))</f>
        <v>-52.06</v>
      </c>
    </row>
    <row r="7" spans="1:11" x14ac:dyDescent="0.2">
      <c r="A7" s="19" t="s">
        <v>8</v>
      </c>
      <c r="B7" s="20">
        <v>868916.44</v>
      </c>
      <c r="C7" s="20">
        <v>759810.55</v>
      </c>
      <c r="D7" s="20">
        <v>753959.21</v>
      </c>
      <c r="E7" s="20">
        <v>779866.97</v>
      </c>
      <c r="F7" s="20">
        <v>57904</v>
      </c>
      <c r="G7" s="21"/>
      <c r="H7" s="22">
        <f t="shared" si="0"/>
        <v>-92.58</v>
      </c>
      <c r="I7" s="22">
        <f t="shared" si="1"/>
        <v>-93.34</v>
      </c>
      <c r="J7" s="22">
        <f t="shared" ca="1" si="2"/>
        <v>-92.58</v>
      </c>
    </row>
    <row r="8" spans="1:11" x14ac:dyDescent="0.2">
      <c r="A8" s="19" t="s">
        <v>9</v>
      </c>
      <c r="B8" s="20">
        <v>28145.84</v>
      </c>
      <c r="C8" s="20">
        <v>25866.1</v>
      </c>
      <c r="D8" s="20">
        <v>425.87</v>
      </c>
      <c r="E8" s="20">
        <v>152.38999999999999</v>
      </c>
      <c r="F8" s="20">
        <v>185.23</v>
      </c>
      <c r="G8" s="21"/>
      <c r="H8" s="22">
        <f t="shared" si="0"/>
        <v>21.55</v>
      </c>
      <c r="I8" s="22">
        <f t="shared" si="1"/>
        <v>-99.34</v>
      </c>
      <c r="J8" s="22">
        <f t="shared" ca="1" si="2"/>
        <v>21.55</v>
      </c>
    </row>
    <row r="9" spans="1:11" x14ac:dyDescent="0.2">
      <c r="A9" s="19" t="s">
        <v>10</v>
      </c>
      <c r="B9" s="20">
        <v>1137190.08</v>
      </c>
      <c r="C9" s="20">
        <v>1084851.49</v>
      </c>
      <c r="D9" s="20">
        <v>963044.54</v>
      </c>
      <c r="E9" s="20">
        <v>1076286.75</v>
      </c>
      <c r="F9" s="20">
        <v>738158.93</v>
      </c>
      <c r="G9" s="21"/>
      <c r="H9" s="22">
        <f t="shared" si="0"/>
        <v>-31.42</v>
      </c>
      <c r="I9" s="22">
        <f t="shared" si="1"/>
        <v>-35.090000000000003</v>
      </c>
      <c r="J9" s="22">
        <f t="shared" ca="1" si="2"/>
        <v>-31.42</v>
      </c>
    </row>
    <row r="10" spans="1:11" x14ac:dyDescent="0.2">
      <c r="A10" s="19" t="s">
        <v>11</v>
      </c>
      <c r="B10" s="20">
        <v>35389.79</v>
      </c>
      <c r="C10" s="20">
        <v>36177.629999999997</v>
      </c>
      <c r="D10" s="20">
        <v>85746.63</v>
      </c>
      <c r="E10" s="20">
        <v>124669.55</v>
      </c>
      <c r="F10" s="20">
        <v>153333.94</v>
      </c>
      <c r="G10" s="21"/>
      <c r="H10" s="22">
        <f t="shared" si="0"/>
        <v>22.99</v>
      </c>
      <c r="I10" s="22">
        <f t="shared" si="1"/>
        <v>333.27</v>
      </c>
      <c r="J10" s="22">
        <f t="shared" ca="1" si="2"/>
        <v>22.99</v>
      </c>
    </row>
    <row r="11" spans="1:11" x14ac:dyDescent="0.2">
      <c r="A11" s="23" t="s">
        <v>12</v>
      </c>
      <c r="B11" s="24">
        <v>1879278.27</v>
      </c>
      <c r="C11" s="24">
        <v>1748697.69</v>
      </c>
      <c r="D11" s="24">
        <v>1630073.24</v>
      </c>
      <c r="E11" s="24">
        <v>1727966.94</v>
      </c>
      <c r="F11" s="24">
        <v>646826</v>
      </c>
      <c r="G11" s="17"/>
      <c r="H11" s="25">
        <f t="shared" si="0"/>
        <v>-62.57</v>
      </c>
      <c r="I11" s="25">
        <f t="shared" si="1"/>
        <v>-65.58</v>
      </c>
      <c r="J11" s="25">
        <f t="shared" ca="1" si="2"/>
        <v>-62.57</v>
      </c>
    </row>
    <row r="12" spans="1:11" x14ac:dyDescent="0.2">
      <c r="A12" s="19" t="s">
        <v>8</v>
      </c>
      <c r="B12" s="20">
        <v>865733.61</v>
      </c>
      <c r="C12" s="20">
        <v>757741.37</v>
      </c>
      <c r="D12" s="20">
        <v>752598.45</v>
      </c>
      <c r="E12" s="20">
        <v>776492.62</v>
      </c>
      <c r="F12" s="20">
        <v>53626.12</v>
      </c>
      <c r="G12" s="21"/>
      <c r="H12" s="22">
        <f t="shared" si="0"/>
        <v>-93.09</v>
      </c>
      <c r="I12" s="22">
        <f t="shared" si="1"/>
        <v>-93.81</v>
      </c>
      <c r="J12" s="22">
        <f t="shared" ca="1" si="2"/>
        <v>-93.09</v>
      </c>
    </row>
    <row r="13" spans="1:11" x14ac:dyDescent="0.2">
      <c r="A13" s="19" t="s">
        <v>9</v>
      </c>
      <c r="B13" s="20">
        <v>28141.279999999999</v>
      </c>
      <c r="C13" s="20">
        <v>25861.9</v>
      </c>
      <c r="D13" s="20">
        <v>415.77</v>
      </c>
      <c r="E13" s="20">
        <v>150.19</v>
      </c>
      <c r="F13" s="20">
        <v>183.78</v>
      </c>
      <c r="G13" s="21"/>
      <c r="H13" s="22">
        <f t="shared" si="0"/>
        <v>22.37</v>
      </c>
      <c r="I13" s="22">
        <f t="shared" si="1"/>
        <v>-99.35</v>
      </c>
      <c r="J13" s="22">
        <f t="shared" ca="1" si="2"/>
        <v>22.37</v>
      </c>
    </row>
    <row r="14" spans="1:11" x14ac:dyDescent="0.2">
      <c r="A14" s="19" t="s">
        <v>10</v>
      </c>
      <c r="B14" s="20">
        <v>956396.8</v>
      </c>
      <c r="C14" s="20">
        <v>933395.56</v>
      </c>
      <c r="D14" s="20">
        <v>796373.19</v>
      </c>
      <c r="E14" s="20">
        <v>833304.54</v>
      </c>
      <c r="F14" s="20">
        <v>443226.98</v>
      </c>
      <c r="G14" s="21"/>
      <c r="H14" s="22">
        <f t="shared" si="0"/>
        <v>-46.81</v>
      </c>
      <c r="I14" s="22">
        <f t="shared" si="1"/>
        <v>-53.66</v>
      </c>
      <c r="J14" s="22">
        <f t="shared" ca="1" si="2"/>
        <v>-46.81</v>
      </c>
    </row>
    <row r="15" spans="1:11" x14ac:dyDescent="0.2">
      <c r="A15" s="19" t="s">
        <v>11</v>
      </c>
      <c r="B15" s="20">
        <v>29006.57</v>
      </c>
      <c r="C15" s="20">
        <v>31698.86</v>
      </c>
      <c r="D15" s="20">
        <v>80685.83</v>
      </c>
      <c r="E15" s="20">
        <v>118019.59</v>
      </c>
      <c r="F15" s="20">
        <v>149789.10999999999</v>
      </c>
      <c r="G15" s="21"/>
      <c r="H15" s="22">
        <f t="shared" si="0"/>
        <v>26.92</v>
      </c>
      <c r="I15" s="22">
        <f t="shared" si="1"/>
        <v>416.4</v>
      </c>
      <c r="J15" s="22">
        <f t="shared" ca="1" si="2"/>
        <v>26.92</v>
      </c>
    </row>
    <row r="16" spans="1:11" x14ac:dyDescent="0.2">
      <c r="A16" s="23" t="s">
        <v>13</v>
      </c>
      <c r="B16" s="24">
        <v>190363.88</v>
      </c>
      <c r="C16" s="24">
        <v>158008.07</v>
      </c>
      <c r="D16" s="24">
        <v>173103.01</v>
      </c>
      <c r="E16" s="24">
        <v>253008.72</v>
      </c>
      <c r="F16" s="24">
        <v>302756.11</v>
      </c>
      <c r="G16" s="17"/>
      <c r="H16" s="25">
        <f t="shared" si="0"/>
        <v>19.66</v>
      </c>
      <c r="I16" s="25">
        <f t="shared" si="1"/>
        <v>59.04</v>
      </c>
      <c r="J16" s="25">
        <f t="shared" ca="1" si="2"/>
        <v>19.66</v>
      </c>
    </row>
    <row r="17" spans="1:11" x14ac:dyDescent="0.2">
      <c r="A17" s="19" t="s">
        <v>8</v>
      </c>
      <c r="B17" s="20">
        <v>3182.83</v>
      </c>
      <c r="C17" s="20">
        <v>2069.1799999999998</v>
      </c>
      <c r="D17" s="20">
        <v>1360.76</v>
      </c>
      <c r="E17" s="20">
        <v>3374.35</v>
      </c>
      <c r="F17" s="20">
        <v>4277.88</v>
      </c>
      <c r="G17" s="17"/>
      <c r="H17" s="25">
        <f t="shared" si="0"/>
        <v>26.78</v>
      </c>
      <c r="I17" s="25">
        <f t="shared" si="1"/>
        <v>34.4</v>
      </c>
      <c r="J17" s="25">
        <f t="shared" ca="1" si="2"/>
        <v>26.78</v>
      </c>
    </row>
    <row r="18" spans="1:11" x14ac:dyDescent="0.2">
      <c r="A18" s="19" t="s">
        <v>9</v>
      </c>
      <c r="B18" s="20">
        <v>4.5599999999999996</v>
      </c>
      <c r="C18" s="20">
        <v>4.2</v>
      </c>
      <c r="D18" s="20">
        <v>10.1</v>
      </c>
      <c r="E18" s="20">
        <v>2.2000000000000002</v>
      </c>
      <c r="F18" s="20">
        <v>1.45</v>
      </c>
      <c r="G18" s="17"/>
      <c r="H18" s="25">
        <f t="shared" si="0"/>
        <v>-34.090000000000003</v>
      </c>
      <c r="I18" s="25">
        <f t="shared" si="1"/>
        <v>-68.2</v>
      </c>
      <c r="J18" s="25">
        <f t="shared" ca="1" si="2"/>
        <v>-34.090000000000003</v>
      </c>
    </row>
    <row r="19" spans="1:11" x14ac:dyDescent="0.2">
      <c r="A19" s="19" t="s">
        <v>10</v>
      </c>
      <c r="B19" s="20">
        <v>180793.28</v>
      </c>
      <c r="C19" s="20">
        <v>151455.92000000001</v>
      </c>
      <c r="D19" s="20">
        <v>166671.35</v>
      </c>
      <c r="E19" s="20">
        <v>242982.21</v>
      </c>
      <c r="F19" s="20">
        <v>294931.95</v>
      </c>
      <c r="G19" s="17"/>
      <c r="H19" s="25">
        <f t="shared" si="0"/>
        <v>21.38</v>
      </c>
      <c r="I19" s="25">
        <f t="shared" si="1"/>
        <v>63.13</v>
      </c>
      <c r="J19" s="25">
        <f t="shared" ca="1" si="2"/>
        <v>21.38</v>
      </c>
    </row>
    <row r="20" spans="1:11" x14ac:dyDescent="0.2">
      <c r="A20" s="26" t="s">
        <v>11</v>
      </c>
      <c r="B20" s="20">
        <v>6383.22</v>
      </c>
      <c r="C20" s="20">
        <v>4478.7700000000004</v>
      </c>
      <c r="D20" s="20">
        <v>5060.8</v>
      </c>
      <c r="E20" s="20">
        <v>6649.95</v>
      </c>
      <c r="F20" s="20">
        <v>3544.83</v>
      </c>
      <c r="G20" s="27"/>
      <c r="H20" s="28">
        <f t="shared" si="0"/>
        <v>-46.69</v>
      </c>
      <c r="I20" s="28">
        <f t="shared" si="1"/>
        <v>-44.47</v>
      </c>
      <c r="J20" s="28">
        <f t="shared" ca="1" si="2"/>
        <v>-46.69</v>
      </c>
    </row>
    <row r="21" spans="1:11" ht="33.6" customHeight="1" x14ac:dyDescent="0.2">
      <c r="A21" s="34" t="s">
        <v>14</v>
      </c>
      <c r="B21" s="34"/>
      <c r="C21" s="34"/>
      <c r="D21" s="34"/>
      <c r="E21" s="34"/>
      <c r="F21" s="34"/>
      <c r="G21" s="34"/>
      <c r="H21" s="34"/>
      <c r="I21" s="34"/>
      <c r="J21" s="34"/>
      <c r="K21" s="29"/>
    </row>
    <row r="22" spans="1:11" x14ac:dyDescent="0.2">
      <c r="A22" s="35" t="s">
        <v>15</v>
      </c>
      <c r="B22" s="35"/>
      <c r="C22" s="35"/>
      <c r="D22" s="35"/>
      <c r="E22" s="35"/>
      <c r="F22" s="35"/>
      <c r="G22" s="35"/>
      <c r="H22" s="35"/>
      <c r="I22" s="35"/>
      <c r="J22" s="35"/>
    </row>
    <row r="23" spans="1:11" x14ac:dyDescent="0.2">
      <c r="B23" s="30"/>
      <c r="C23" s="30"/>
      <c r="D23" s="30"/>
      <c r="E23" s="30"/>
      <c r="F23" s="30"/>
    </row>
    <row r="24" spans="1:11" x14ac:dyDescent="0.2">
      <c r="B24" s="30"/>
      <c r="C24" s="30"/>
      <c r="D24" s="30"/>
      <c r="E24" s="30"/>
      <c r="F24" s="30"/>
    </row>
    <row r="25" spans="1:11" x14ac:dyDescent="0.2">
      <c r="B25" s="30"/>
      <c r="C25" s="30"/>
      <c r="D25" s="30"/>
      <c r="E25" s="30"/>
      <c r="F25" s="30"/>
    </row>
    <row r="26" spans="1:11" x14ac:dyDescent="0.2">
      <c r="B26" s="30"/>
      <c r="C26" s="30"/>
      <c r="D26" s="30"/>
      <c r="E26" s="30"/>
      <c r="F26" s="30"/>
    </row>
    <row r="27" spans="1:11" ht="21.6" customHeight="1" x14ac:dyDescent="0.2"/>
    <row r="30" spans="1:11" ht="21.6" customHeight="1" x14ac:dyDescent="0.2"/>
  </sheetData>
  <mergeCells count="5">
    <mergeCell ref="A2:E2"/>
    <mergeCell ref="H2:J2"/>
    <mergeCell ref="H3:J3"/>
    <mergeCell ref="A21:J21"/>
    <mergeCell ref="A22:J22"/>
  </mergeCells>
  <pageMargins left="0.59055118110236227" right="0.39370078740157483" top="0.39370078740157483" bottom="0.19685039370078741" header="0.39370078740157483" footer="0.39370078740157483"/>
  <pageSetup paperSize="9" scale="95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ESI&amp;C&amp;"Arial,Cursiva"______________________________________________________________________________
&amp;R&amp;"Arial,Cursiva"&amp;7
&amp;"Myriad Pro,Normal"&amp;8Evolución trimestral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2.6.2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2025-05-28T08:09:58Z</cp:lastPrinted>
  <dcterms:created xsi:type="dcterms:W3CDTF">2025-05-28T08:09:07Z</dcterms:created>
  <dcterms:modified xsi:type="dcterms:W3CDTF">2026-06-12T08:22:20Z</dcterms:modified>
</cp:coreProperties>
</file>