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8_{8C530001-23AD-4391-8EAE-2405A74B4887}" xr6:coauthVersionLast="47" xr6:coauthVersionMax="47" xr10:uidLastSave="{00000000-0000-0000-0000-000000000000}"/>
  <bookViews>
    <workbookView xWindow="-120" yWindow="-120" windowWidth="24240" windowHeight="13140" xr2:uid="{8E568C44-7A7E-4DF4-8C59-DAF7E873C8A9}"/>
  </bookViews>
  <sheets>
    <sheet name="Cuadro 1.2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1.2'!$A$1:$J$138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  <definedName name="_xlnm.Print_Titles" localSheetId="0">'Cuadro 1.2'!$1:$5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3" i="1" l="1"/>
  <c r="I133" i="1"/>
  <c r="H133" i="1"/>
  <c r="J132" i="1"/>
  <c r="I132" i="1"/>
  <c r="H132" i="1"/>
  <c r="J131" i="1"/>
  <c r="I131" i="1"/>
  <c r="H131" i="1"/>
  <c r="J130" i="1"/>
  <c r="I130" i="1"/>
  <c r="H130" i="1"/>
  <c r="J129" i="1"/>
  <c r="I129" i="1"/>
  <c r="H129" i="1"/>
  <c r="J128" i="1"/>
  <c r="I128" i="1"/>
  <c r="H128" i="1"/>
  <c r="J127" i="1"/>
  <c r="I127" i="1"/>
  <c r="H127" i="1"/>
  <c r="J126" i="1"/>
  <c r="I126" i="1"/>
  <c r="H126" i="1"/>
  <c r="J125" i="1"/>
  <c r="I125" i="1"/>
  <c r="H125" i="1"/>
  <c r="J124" i="1"/>
  <c r="I124" i="1"/>
  <c r="H124" i="1"/>
  <c r="J122" i="1"/>
  <c r="I122" i="1"/>
  <c r="H122" i="1"/>
  <c r="J121" i="1"/>
  <c r="I121" i="1"/>
  <c r="H121" i="1"/>
  <c r="J120" i="1"/>
  <c r="I120" i="1"/>
  <c r="H120" i="1"/>
  <c r="J119" i="1"/>
  <c r="I119" i="1"/>
  <c r="H119" i="1"/>
  <c r="J118" i="1"/>
  <c r="I118" i="1"/>
  <c r="H118" i="1"/>
  <c r="J116" i="1"/>
  <c r="I116" i="1"/>
  <c r="H116" i="1"/>
  <c r="J115" i="1"/>
  <c r="I115" i="1"/>
  <c r="H115" i="1"/>
  <c r="J114" i="1"/>
  <c r="I114" i="1"/>
  <c r="H114" i="1"/>
  <c r="J113" i="1"/>
  <c r="I113" i="1"/>
  <c r="H113" i="1"/>
  <c r="J112" i="1"/>
  <c r="I112" i="1"/>
  <c r="H112" i="1"/>
  <c r="J111" i="1"/>
  <c r="I111" i="1"/>
  <c r="H111" i="1"/>
  <c r="J110" i="1"/>
  <c r="I110" i="1"/>
  <c r="H110" i="1"/>
  <c r="J109" i="1"/>
  <c r="I109" i="1"/>
  <c r="H109" i="1"/>
  <c r="J108" i="1"/>
  <c r="I108" i="1"/>
  <c r="H108" i="1"/>
  <c r="J107" i="1"/>
  <c r="I107" i="1"/>
  <c r="H107" i="1"/>
  <c r="J106" i="1"/>
  <c r="I106" i="1"/>
  <c r="H106" i="1"/>
  <c r="J105" i="1"/>
  <c r="I105" i="1"/>
  <c r="H105" i="1"/>
  <c r="J104" i="1"/>
  <c r="I104" i="1"/>
  <c r="H104" i="1"/>
  <c r="J103" i="1"/>
  <c r="I103" i="1"/>
  <c r="H103" i="1"/>
  <c r="J102" i="1"/>
  <c r="I102" i="1"/>
  <c r="H102" i="1"/>
  <c r="J100" i="1"/>
  <c r="I100" i="1"/>
  <c r="H100" i="1"/>
  <c r="J99" i="1"/>
  <c r="I99" i="1"/>
  <c r="H99" i="1"/>
  <c r="J98" i="1"/>
  <c r="I98" i="1"/>
  <c r="H98" i="1"/>
  <c r="J97" i="1"/>
  <c r="I97" i="1"/>
  <c r="H97" i="1"/>
  <c r="J96" i="1"/>
  <c r="I96" i="1"/>
  <c r="H96" i="1"/>
  <c r="J95" i="1"/>
  <c r="I95" i="1"/>
  <c r="H95" i="1"/>
  <c r="J94" i="1"/>
  <c r="I94" i="1"/>
  <c r="H94" i="1"/>
  <c r="J93" i="1"/>
  <c r="I93" i="1"/>
  <c r="H93" i="1"/>
  <c r="J92" i="1"/>
  <c r="I92" i="1"/>
  <c r="H92" i="1"/>
  <c r="J91" i="1"/>
  <c r="I91" i="1"/>
  <c r="H91" i="1"/>
  <c r="J90" i="1"/>
  <c r="I90" i="1"/>
  <c r="H90" i="1"/>
  <c r="J89" i="1"/>
  <c r="I89" i="1"/>
  <c r="H89" i="1"/>
  <c r="J88" i="1"/>
  <c r="I88" i="1"/>
  <c r="H88" i="1"/>
  <c r="J87" i="1"/>
  <c r="I87" i="1"/>
  <c r="H87" i="1"/>
  <c r="J86" i="1"/>
  <c r="I86" i="1"/>
  <c r="H86" i="1"/>
  <c r="J85" i="1"/>
  <c r="I85" i="1"/>
  <c r="H85" i="1"/>
  <c r="J84" i="1"/>
  <c r="I84" i="1"/>
  <c r="H84" i="1"/>
  <c r="J83" i="1"/>
  <c r="I83" i="1"/>
  <c r="H83" i="1"/>
  <c r="J82" i="1"/>
  <c r="I82" i="1"/>
  <c r="H82" i="1"/>
  <c r="J81" i="1"/>
  <c r="I81" i="1"/>
  <c r="H81" i="1"/>
  <c r="J80" i="1"/>
  <c r="I80" i="1"/>
  <c r="H80" i="1"/>
  <c r="J79" i="1"/>
  <c r="I79" i="1"/>
  <c r="H79" i="1"/>
  <c r="J78" i="1"/>
  <c r="I78" i="1"/>
  <c r="H78" i="1"/>
  <c r="J77" i="1"/>
  <c r="I77" i="1"/>
  <c r="H77" i="1"/>
  <c r="J76" i="1"/>
  <c r="I76" i="1"/>
  <c r="H76" i="1"/>
  <c r="J75" i="1"/>
  <c r="I75" i="1"/>
  <c r="H75" i="1"/>
  <c r="J74" i="1"/>
  <c r="I74" i="1"/>
  <c r="H74" i="1"/>
  <c r="J73" i="1"/>
  <c r="I73" i="1"/>
  <c r="H73" i="1"/>
  <c r="J72" i="1"/>
  <c r="I72" i="1"/>
  <c r="H72" i="1"/>
  <c r="J71" i="1"/>
  <c r="I71" i="1"/>
  <c r="H71" i="1"/>
  <c r="J70" i="1"/>
  <c r="I70" i="1"/>
  <c r="H70" i="1"/>
  <c r="J69" i="1"/>
  <c r="I69" i="1"/>
  <c r="H69" i="1"/>
  <c r="J67" i="1"/>
  <c r="I67" i="1"/>
  <c r="H67" i="1"/>
  <c r="J66" i="1"/>
  <c r="I66" i="1"/>
  <c r="H66" i="1"/>
  <c r="J65" i="1"/>
  <c r="I65" i="1"/>
  <c r="H65" i="1"/>
  <c r="J64" i="1"/>
  <c r="I64" i="1"/>
  <c r="H64" i="1"/>
  <c r="J63" i="1"/>
  <c r="I63" i="1"/>
  <c r="H63" i="1"/>
  <c r="J62" i="1"/>
  <c r="I62" i="1"/>
  <c r="H62" i="1"/>
  <c r="J61" i="1"/>
  <c r="I61" i="1"/>
  <c r="H61" i="1"/>
  <c r="J60" i="1"/>
  <c r="I60" i="1"/>
  <c r="H60" i="1"/>
  <c r="J59" i="1"/>
  <c r="I59" i="1"/>
  <c r="H59" i="1"/>
  <c r="J58" i="1"/>
  <c r="I58" i="1"/>
  <c r="H58" i="1"/>
  <c r="J57" i="1"/>
  <c r="I57" i="1"/>
  <c r="H57" i="1"/>
  <c r="J56" i="1"/>
  <c r="I56" i="1"/>
  <c r="H56" i="1"/>
  <c r="J55" i="1"/>
  <c r="I55" i="1"/>
  <c r="H55" i="1"/>
  <c r="J54" i="1"/>
  <c r="I54" i="1"/>
  <c r="H54" i="1"/>
  <c r="J53" i="1"/>
  <c r="I53" i="1"/>
  <c r="H53" i="1"/>
  <c r="J52" i="1"/>
  <c r="I52" i="1"/>
  <c r="H52" i="1"/>
  <c r="J51" i="1"/>
  <c r="I51" i="1"/>
  <c r="H51" i="1"/>
  <c r="J50" i="1"/>
  <c r="I50" i="1"/>
  <c r="H50" i="1"/>
  <c r="J49" i="1"/>
  <c r="I49" i="1"/>
  <c r="H49" i="1"/>
  <c r="J48" i="1"/>
  <c r="I48" i="1"/>
  <c r="H48" i="1"/>
  <c r="J47" i="1"/>
  <c r="I47" i="1"/>
  <c r="H47" i="1"/>
  <c r="J46" i="1"/>
  <c r="I46" i="1"/>
  <c r="H46" i="1"/>
  <c r="J45" i="1"/>
  <c r="I45" i="1"/>
  <c r="H45" i="1"/>
  <c r="J44" i="1"/>
  <c r="I44" i="1"/>
  <c r="H44" i="1"/>
  <c r="J43" i="1"/>
  <c r="I43" i="1"/>
  <c r="H43" i="1"/>
  <c r="J42" i="1"/>
  <c r="I42" i="1"/>
  <c r="H42" i="1"/>
  <c r="J41" i="1"/>
  <c r="I41" i="1"/>
  <c r="H41" i="1"/>
  <c r="J40" i="1"/>
  <c r="I40" i="1"/>
  <c r="H40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</calcChain>
</file>

<file path=xl/sharedStrings.xml><?xml version="1.0" encoding="utf-8"?>
<sst xmlns="http://schemas.openxmlformats.org/spreadsheetml/2006/main" count="182" uniqueCount="144">
  <si>
    <t>CUADRO 1.2</t>
  </si>
  <si>
    <t>Importes en miles de euros</t>
  </si>
  <si>
    <t>% Variación en:</t>
  </si>
  <si>
    <t>Un trimestre</t>
  </si>
  <si>
    <t>Un año</t>
  </si>
  <si>
    <t>Lo que va de año</t>
  </si>
  <si>
    <t>ACTIVO</t>
  </si>
  <si>
    <t>1. Tesorería</t>
  </si>
  <si>
    <t>1.1. Caja</t>
  </si>
  <si>
    <t>1.2. Banco de España</t>
  </si>
  <si>
    <t xml:space="preserve">    1.2.1 Propios</t>
  </si>
  <si>
    <t xml:space="preserve">    1.2.2 Clientes</t>
  </si>
  <si>
    <t>2. Intermediarios financieros. Inversiones directas</t>
  </si>
  <si>
    <t>2.1. Depósitos a plazo y a la vista</t>
  </si>
  <si>
    <t xml:space="preserve">    2.1.1 Propios</t>
  </si>
  <si>
    <t xml:space="preserve">    2.1.2 Clientes</t>
  </si>
  <si>
    <t>2.2. Adquisición temporal de activos</t>
  </si>
  <si>
    <t>2.3. Otros saldos</t>
  </si>
  <si>
    <t>2.4. Activos dudosos</t>
  </si>
  <si>
    <t>2.5. Ajustes por valoración</t>
  </si>
  <si>
    <t>2.5.1. Intereses devengados no vencidos</t>
  </si>
  <si>
    <t>2.5.2. Derivados implícitos</t>
  </si>
  <si>
    <t>2.5.3. Deterioro de valor de créditos con intemediarios financieros</t>
  </si>
  <si>
    <t>3. Crédito a particulares</t>
  </si>
  <si>
    <t>3.1. Créditos y anticipos</t>
  </si>
  <si>
    <t>3.2. Adquisición temporal de activos</t>
  </si>
  <si>
    <t>3.3. Activos dudosos</t>
  </si>
  <si>
    <t>3.4. Ajustes por valoración</t>
  </si>
  <si>
    <t>3.4.1. Intereses devengados no vencidos</t>
  </si>
  <si>
    <t>3.4.2. Derivados implícitos</t>
  </si>
  <si>
    <t>3.4.3. Deterioro de valor de créditos con particulares</t>
  </si>
  <si>
    <t>4.1. Valores representativos de deuda</t>
  </si>
  <si>
    <t>4.1.1. Activos monetarios y deuda pública</t>
  </si>
  <si>
    <t>4.1.2. Renta fija interior cotizable</t>
  </si>
  <si>
    <t>4.1.3. Renta fija interior no cotizable</t>
  </si>
  <si>
    <t>4.1.4. Renta fija exterior cotizable</t>
  </si>
  <si>
    <t>4.1.5. Renta fija exterior no cotizable</t>
  </si>
  <si>
    <t>4.1.6. Instrumentos financieros híbridos</t>
  </si>
  <si>
    <t>4.1.7. Activos dudosos</t>
  </si>
  <si>
    <t>4.1.8. Ajustes por valoración</t>
  </si>
  <si>
    <t>4.1.8.1. Intereses devengados no vencidos</t>
  </si>
  <si>
    <t>4.1.8.2. Derivados implícitos</t>
  </si>
  <si>
    <t>4.1.8.3. Deterioro de valor de instrumentos de deuda</t>
  </si>
  <si>
    <t>4.2. Acciones y participaciones</t>
  </si>
  <si>
    <t>4.2.1. Interior cotizable</t>
  </si>
  <si>
    <t>4.2.2. Interior no cotizable</t>
  </si>
  <si>
    <t>4.2.3. Exterior cotizable</t>
  </si>
  <si>
    <t>4.2.4. Exterior no cotizable</t>
  </si>
  <si>
    <t>4.2.5. Participaciones en entidades del grupo, multigrupo y asociadas</t>
  </si>
  <si>
    <t>4.2.6. Instrumentos de capital mantenidos para la venta</t>
  </si>
  <si>
    <t>4.2.7. Deterioro de valor de acciones y participaciones</t>
  </si>
  <si>
    <t>4.3. Instrumentos derivados</t>
  </si>
  <si>
    <t>4.3.1. Derivados de negociación</t>
  </si>
  <si>
    <t>4.3.2. Derivados de cobertura</t>
  </si>
  <si>
    <t>4.4. Criptoactivos del Reglamento (UE) 2023/1114 (MiCA) y otros criptoactivos</t>
  </si>
  <si>
    <t xml:space="preserve">     4.4.1. Fichas de dinero electrónico</t>
  </si>
  <si>
    <t xml:space="preserve">     4.4.2. Fichas referenciadas a activos</t>
  </si>
  <si>
    <t xml:space="preserve">     4.4.3. Criptoactivos del Título II del Reglamento (UE) 2023/1114 (MiCA)</t>
  </si>
  <si>
    <t xml:space="preserve">     4.4.4. Otros</t>
  </si>
  <si>
    <t>5. Inversiones vencidas pendientes de cobro</t>
  </si>
  <si>
    <t>6. Inmovilizado material</t>
  </si>
  <si>
    <t>7. Cuentas diversas</t>
  </si>
  <si>
    <t>7.1. Inmovilizado intangible</t>
  </si>
  <si>
    <t>7.2. Cuentas de periodificación</t>
  </si>
  <si>
    <t>7.3. Administraciones públicas</t>
  </si>
  <si>
    <t>7.4. Otras cuentas</t>
  </si>
  <si>
    <t>Total activo</t>
  </si>
  <si>
    <t>PASIVO</t>
  </si>
  <si>
    <t>1. Deudas con intermediarios financieros</t>
  </si>
  <si>
    <t>1.1. Préstamos y créditos</t>
  </si>
  <si>
    <t>1.2. Cesiones temporales de activos</t>
  </si>
  <si>
    <t>1.3. Operaciones por cuenta propia pendientes de liquidar</t>
  </si>
  <si>
    <t>1.4. Saldos transitorios</t>
  </si>
  <si>
    <t xml:space="preserve">     1.4.1. Por operaciones con instrumentos financieros del mercado de valores</t>
  </si>
  <si>
    <t xml:space="preserve">     1.4.2. Por operaciones con criptoactivos que no son instrumentos financieros</t>
  </si>
  <si>
    <t>1.5. Otras deudas</t>
  </si>
  <si>
    <t>1.6. Intereses devengados no vencidos</t>
  </si>
  <si>
    <t>2. Deudas con particulares</t>
  </si>
  <si>
    <t>2.1. Cesiones temporales de activos</t>
  </si>
  <si>
    <t>2.2. Saldos transitorios</t>
  </si>
  <si>
    <t xml:space="preserve">     2.2.1. Por operaciones con instrumentos financieros del mercado de valores</t>
  </si>
  <si>
    <t xml:space="preserve">     2.2.2. Por operaciones con criptoactivos que no son instrumentos financieros</t>
  </si>
  <si>
    <t>2.3. Otros</t>
  </si>
  <si>
    <t>3. Otras deudas</t>
  </si>
  <si>
    <t>3.1. Depósitos en garantía de operaciones</t>
  </si>
  <si>
    <t>3.2. Crédito al mercado por ventas al contado diferidas</t>
  </si>
  <si>
    <t>3.3. Venta de valores recibidos en préstamo y ventas en corto</t>
  </si>
  <si>
    <t>4. Otros pasivos a valor razonable</t>
  </si>
  <si>
    <t>5. Derivados</t>
  </si>
  <si>
    <t>5.1.  Derivados de negociación</t>
  </si>
  <si>
    <t>5.2.  Derivados de cobertura</t>
  </si>
  <si>
    <t>6. Pasivos subordinados</t>
  </si>
  <si>
    <t>7. Empréstitos</t>
  </si>
  <si>
    <t>8. Cuentas diversas</t>
  </si>
  <si>
    <t>8.1. Provisiones para riesgos</t>
  </si>
  <si>
    <t>8.2. Cuentas de periodificación</t>
  </si>
  <si>
    <t>8.3. Administraciones públicas</t>
  </si>
  <si>
    <t>8.4. Otras cuentas</t>
  </si>
  <si>
    <t>Total Pasivo</t>
  </si>
  <si>
    <t>PATRIMONIO NETO</t>
  </si>
  <si>
    <t>1. Fondos propios</t>
  </si>
  <si>
    <t>1.1. Capital social</t>
  </si>
  <si>
    <t>1.2. Reservas acumuladas</t>
  </si>
  <si>
    <t>1.2.1. Reservas</t>
  </si>
  <si>
    <t>1.2.2. Remanentes de ejercicios anteriores</t>
  </si>
  <si>
    <t>1.2.3. Pérdidas de ejercicios anteriores</t>
  </si>
  <si>
    <t>1.2.4. Dividendos activos a cuenta</t>
  </si>
  <si>
    <t>1.3. Otras aportaciones de socios</t>
  </si>
  <si>
    <t>1.4. Acciones propias</t>
  </si>
  <si>
    <t>1.5. Resultados del ejercicio</t>
  </si>
  <si>
    <t>1.6. Otros instrumentos de patrimonio neto</t>
  </si>
  <si>
    <t>2. Ajustes por valoración en patrimonio neto</t>
  </si>
  <si>
    <t>3. Subvenciones, donaciones y legados recibidos</t>
  </si>
  <si>
    <t>Total Patrimonio neto</t>
  </si>
  <si>
    <t>Total Pasivo y Patrimonio neto</t>
  </si>
  <si>
    <t>CUENTAS DE RIESGO Y COMPROMISO</t>
  </si>
  <si>
    <t>1. Avales y garantías concedidas</t>
  </si>
  <si>
    <t>2. Compromisos de compra-venta de valores a plazo</t>
  </si>
  <si>
    <t>3. Compromisos por aseguramiento de emisiones</t>
  </si>
  <si>
    <t>4. Derivados financieros</t>
  </si>
  <si>
    <t>5. Otras cuentas de riesgo y compromiso</t>
  </si>
  <si>
    <t>CUENTAS DE ORDEN</t>
  </si>
  <si>
    <t xml:space="preserve">    1.1. Instrumentos financieros del mercado de valores </t>
  </si>
  <si>
    <t xml:space="preserve">    1.2. Criptoactivos del Reglamento (UE) 2023/1114</t>
  </si>
  <si>
    <t xml:space="preserve">    1.3. Otros</t>
  </si>
  <si>
    <t xml:space="preserve">    2.1. Instrumentos financieros del mercado de valores </t>
  </si>
  <si>
    <t xml:space="preserve">    2.2. Criptoactivos del Reglamento (UE) 2023/1114</t>
  </si>
  <si>
    <t xml:space="preserve">    2.3. Otros</t>
  </si>
  <si>
    <t>3. Carteras gestionadas</t>
  </si>
  <si>
    <t>4. Otras cuentas de orden</t>
  </si>
  <si>
    <t>1. Datos de balance al final de cada trimestre.</t>
  </si>
  <si>
    <t>2. A partir del tercer trimestre de 2025, con la entrada en vigor de la Circular 2/2025, se incluye la cartera de criptoactivos.</t>
  </si>
  <si>
    <r>
      <t>Balance trimestral</t>
    </r>
    <r>
      <rPr>
        <b/>
        <vertAlign val="superscript"/>
        <sz val="10"/>
        <color rgb="FFAD2144"/>
        <rFont val="Myriad Pro"/>
        <family val="2"/>
      </rPr>
      <t>1</t>
    </r>
    <r>
      <rPr>
        <b/>
        <sz val="10"/>
        <color rgb="FFAD2144"/>
        <rFont val="Myriad Pro"/>
        <family val="2"/>
      </rPr>
      <t>. Sociedades de valores</t>
    </r>
  </si>
  <si>
    <r>
      <t>4. Cartera de valores</t>
    </r>
    <r>
      <rPr>
        <vertAlign val="superscript"/>
        <sz val="8"/>
        <rFont val="Myriad Pro"/>
        <family val="2"/>
      </rPr>
      <t>2</t>
    </r>
  </si>
  <si>
    <t>2.4. Intereses devengados no vencidos</t>
  </si>
  <si>
    <r>
      <t>1. Custodia y administración de activos financieros</t>
    </r>
    <r>
      <rPr>
        <vertAlign val="superscript"/>
        <sz val="8"/>
        <rFont val="Myriad Pro"/>
        <family val="2"/>
      </rPr>
      <t>3</t>
    </r>
  </si>
  <si>
    <r>
      <t>2. Activos financieros propios y de terceros custodiados y administrados por otras entidades</t>
    </r>
    <r>
      <rPr>
        <vertAlign val="superscript"/>
        <sz val="8"/>
        <rFont val="Myriad Pro"/>
        <family val="2"/>
      </rPr>
      <t>4</t>
    </r>
  </si>
  <si>
    <r>
      <t xml:space="preserve">3. Hasta el segundo trimestre de 2025 se refiere a </t>
    </r>
    <r>
      <rPr>
        <i/>
        <sz val="7"/>
        <rFont val="Myriad Pro"/>
        <family val="2"/>
      </rPr>
      <t>Depósitos de instrumentos financieros</t>
    </r>
    <r>
      <rPr>
        <sz val="7"/>
        <rFont val="Myriad Pro"/>
        <family val="2"/>
      </rPr>
      <t>.</t>
    </r>
  </si>
  <si>
    <r>
      <t xml:space="preserve">4. Hasta el segundo trimestre de 2025 se refiere a </t>
    </r>
    <r>
      <rPr>
        <i/>
        <sz val="7"/>
        <rFont val="Myriad Pro"/>
        <family val="2"/>
      </rPr>
      <t>Instrumentos financieros en poder de otras entidades</t>
    </r>
  </si>
  <si>
    <t>I</t>
  </si>
  <si>
    <t>II</t>
  </si>
  <si>
    <t>III</t>
  </si>
  <si>
    <t>IV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</si>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</sst>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0"/>
      <name val="Verdana"/>
      <family val="2"/>
    </font>
    <font>
      <sz val="8"/>
      <name val="Myriad Pro"/>
      <family val="2"/>
    </font>
    <font>
      <b/>
      <vertAlign val="superscript"/>
      <sz val="10"/>
      <color rgb="FFAD2144"/>
      <name val="Myriad Pro"/>
      <family val="2"/>
    </font>
    <font>
      <b/>
      <sz val="12"/>
      <color indexed="10"/>
      <name val="Myriad Pro"/>
      <family val="2"/>
    </font>
    <font>
      <b/>
      <sz val="8"/>
      <name val="Myriad Pro"/>
      <family val="2"/>
    </font>
    <font>
      <sz val="10"/>
      <name val="Arial"/>
      <family val="2"/>
    </font>
    <font>
      <sz val="9"/>
      <name val="Myriad Pro"/>
      <family val="2"/>
    </font>
    <font>
      <sz val="10"/>
      <name val="Myriad Pro"/>
      <family val="2"/>
    </font>
    <font>
      <sz val="7"/>
      <name val="Myriad Pro"/>
      <family val="2"/>
    </font>
    <font>
      <sz val="10"/>
      <color rgb="FFFF0000"/>
      <name val="Myriad Pro"/>
      <family val="2"/>
    </font>
    <font>
      <b/>
      <sz val="10"/>
      <color rgb="FFAD2144"/>
      <name val="Myriad Pro"/>
      <family val="2"/>
    </font>
    <font>
      <vertAlign val="superscript"/>
      <sz val="8"/>
      <name val="Myriad Pro"/>
      <family val="2"/>
    </font>
    <font>
      <i/>
      <sz val="7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 style="hair">
        <color indexed="55"/>
      </top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57">
    <xf numFmtId="0" fontId="0" fillId="0" borderId="0" xfId="0"/>
    <xf numFmtId="0" fontId="2" fillId="0" borderId="0" xfId="1" applyFont="1"/>
    <xf numFmtId="0" fontId="4" fillId="0" borderId="1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right" vertical="top"/>
    </xf>
    <xf numFmtId="0" fontId="2" fillId="0" borderId="0" xfId="1" applyFont="1" applyAlignment="1">
      <alignment horizontal="left" vertical="center"/>
    </xf>
    <xf numFmtId="0" fontId="5" fillId="0" borderId="2" xfId="1" applyFont="1" applyBorder="1" applyAlignment="1">
      <alignment horizontal="right" wrapText="1"/>
    </xf>
    <xf numFmtId="0" fontId="5" fillId="0" borderId="0" xfId="1" applyFont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5" fillId="0" borderId="0" xfId="1" applyFont="1"/>
    <xf numFmtId="0" fontId="2" fillId="0" borderId="2" xfId="1" applyFont="1" applyBorder="1"/>
    <xf numFmtId="14" fontId="5" fillId="0" borderId="3" xfId="1" applyNumberFormat="1" applyFont="1" applyBorder="1" applyAlignment="1">
      <alignment horizontal="right" wrapText="1"/>
    </xf>
    <xf numFmtId="14" fontId="5" fillId="0" borderId="0" xfId="1" applyNumberFormat="1" applyFont="1" applyAlignment="1">
      <alignment horizontal="right" vertical="center" wrapText="1"/>
    </xf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 vertical="center" wrapText="1"/>
    </xf>
    <xf numFmtId="0" fontId="5" fillId="0" borderId="0" xfId="2" applyFont="1" applyAlignment="1">
      <alignment horizontal="left" wrapText="1"/>
    </xf>
    <xf numFmtId="0" fontId="7" fillId="0" borderId="0" xfId="1" applyFont="1" applyAlignment="1">
      <alignment horizontal="justify" vertical="top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4" xfId="2" applyFont="1" applyBorder="1" applyAlignment="1">
      <alignment horizontal="left" wrapText="1"/>
    </xf>
    <xf numFmtId="3" fontId="2" fillId="0" borderId="4" xfId="2" applyNumberFormat="1" applyFont="1" applyBorder="1" applyAlignment="1">
      <alignment horizontal="right"/>
    </xf>
    <xf numFmtId="2" fontId="2" fillId="0" borderId="4" xfId="2" applyNumberFormat="1" applyFont="1" applyBorder="1" applyAlignment="1">
      <alignment horizontal="right" wrapText="1"/>
    </xf>
    <xf numFmtId="2" fontId="2" fillId="0" borderId="4" xfId="2" quotePrefix="1" applyNumberFormat="1" applyFont="1" applyBorder="1" applyAlignment="1">
      <alignment horizontal="right" wrapText="1"/>
    </xf>
    <xf numFmtId="3" fontId="2" fillId="0" borderId="0" xfId="3" applyNumberFormat="1" applyFont="1" applyAlignment="1">
      <alignment horizontal="left" vertical="top" wrapText="1" indent="1"/>
    </xf>
    <xf numFmtId="0" fontId="2" fillId="0" borderId="5" xfId="2" applyFont="1" applyBorder="1" applyAlignment="1">
      <alignment horizontal="left" wrapText="1" indent="1"/>
    </xf>
    <xf numFmtId="3" fontId="2" fillId="0" borderId="5" xfId="2" applyNumberFormat="1" applyFont="1" applyBorder="1" applyAlignment="1">
      <alignment horizontal="right"/>
    </xf>
    <xf numFmtId="2" fontId="2" fillId="0" borderId="5" xfId="2" applyNumberFormat="1" applyFont="1" applyBorder="1" applyAlignment="1">
      <alignment horizontal="right" wrapText="1"/>
    </xf>
    <xf numFmtId="2" fontId="2" fillId="0" borderId="5" xfId="2" quotePrefix="1" applyNumberFormat="1" applyFont="1" applyBorder="1" applyAlignment="1">
      <alignment horizontal="right" wrapText="1"/>
    </xf>
    <xf numFmtId="0" fontId="2" fillId="0" borderId="4" xfId="2" applyFont="1" applyBorder="1" applyAlignment="1">
      <alignment horizontal="left" wrapText="1" indent="1"/>
    </xf>
    <xf numFmtId="0" fontId="2" fillId="0" borderId="4" xfId="2" applyFont="1" applyBorder="1" applyAlignment="1">
      <alignment horizontal="left" wrapText="1" indent="2"/>
    </xf>
    <xf numFmtId="0" fontId="2" fillId="0" borderId="4" xfId="2" applyFont="1" applyBorder="1" applyAlignment="1">
      <alignment horizontal="left" wrapText="1" indent="3"/>
    </xf>
    <xf numFmtId="0" fontId="2" fillId="0" borderId="0" xfId="1" applyFont="1" applyAlignment="1">
      <alignment horizontal="right"/>
    </xf>
    <xf numFmtId="3" fontId="2" fillId="0" borderId="0" xfId="1" applyNumberFormat="1" applyFont="1" applyAlignment="1">
      <alignment horizontal="right"/>
    </xf>
    <xf numFmtId="0" fontId="5" fillId="0" borderId="6" xfId="2" applyFont="1" applyBorder="1" applyAlignment="1">
      <alignment horizontal="left" wrapText="1"/>
    </xf>
    <xf numFmtId="3" fontId="5" fillId="0" borderId="6" xfId="2" applyNumberFormat="1" applyFont="1" applyBorder="1" applyAlignment="1">
      <alignment horizontal="right"/>
    </xf>
    <xf numFmtId="2" fontId="5" fillId="0" borderId="6" xfId="2" applyNumberFormat="1" applyFont="1" applyBorder="1" applyAlignment="1">
      <alignment horizontal="right" wrapText="1"/>
    </xf>
    <xf numFmtId="0" fontId="5" fillId="0" borderId="1" xfId="2" applyFont="1" applyBorder="1" applyAlignment="1">
      <alignment horizontal="left" wrapText="1"/>
    </xf>
    <xf numFmtId="3" fontId="8" fillId="0" borderId="1" xfId="2" applyNumberFormat="1" applyFont="1" applyBorder="1" applyAlignment="1">
      <alignment horizontal="right"/>
    </xf>
    <xf numFmtId="2" fontId="5" fillId="0" borderId="1" xfId="2" applyNumberFormat="1" applyFont="1" applyBorder="1" applyAlignment="1">
      <alignment horizontal="left" wrapText="1"/>
    </xf>
    <xf numFmtId="3" fontId="5" fillId="0" borderId="1" xfId="2" applyNumberFormat="1" applyFont="1" applyBorder="1" applyAlignment="1">
      <alignment horizontal="right" wrapText="1"/>
    </xf>
    <xf numFmtId="3" fontId="2" fillId="0" borderId="1" xfId="2" applyNumberFormat="1" applyFont="1" applyBorder="1" applyAlignment="1">
      <alignment horizontal="right"/>
    </xf>
    <xf numFmtId="0" fontId="9" fillId="0" borderId="0" xfId="1" applyFont="1"/>
    <xf numFmtId="0" fontId="5" fillId="0" borderId="3" xfId="2" applyFont="1" applyBorder="1" applyAlignment="1">
      <alignment horizontal="left" wrapText="1"/>
    </xf>
    <xf numFmtId="3" fontId="5" fillId="0" borderId="3" xfId="2" applyNumberFormat="1" applyFont="1" applyBorder="1" applyAlignment="1">
      <alignment horizontal="right"/>
    </xf>
    <xf numFmtId="2" fontId="5" fillId="0" borderId="3" xfId="2" applyNumberFormat="1" applyFont="1" applyBorder="1" applyAlignment="1">
      <alignment horizontal="right" wrapText="1"/>
    </xf>
    <xf numFmtId="3" fontId="5" fillId="0" borderId="1" xfId="2" applyNumberFormat="1" applyFont="1" applyBorder="1" applyAlignment="1">
      <alignment horizontal="right"/>
    </xf>
    <xf numFmtId="2" fontId="5" fillId="0" borderId="1" xfId="2" applyNumberFormat="1" applyFont="1" applyBorder="1" applyAlignment="1">
      <alignment horizontal="right" wrapText="1"/>
    </xf>
    <xf numFmtId="2" fontId="5" fillId="0" borderId="0" xfId="2" applyNumberFormat="1" applyFont="1" applyAlignment="1">
      <alignment horizontal="right" wrapText="1"/>
    </xf>
    <xf numFmtId="0" fontId="5" fillId="0" borderId="7" xfId="2" applyFont="1" applyBorder="1" applyAlignment="1">
      <alignment horizontal="left" wrapText="1"/>
    </xf>
    <xf numFmtId="3" fontId="2" fillId="0" borderId="7" xfId="2" applyNumberFormat="1" applyFont="1" applyBorder="1" applyAlignment="1">
      <alignment horizontal="right"/>
    </xf>
    <xf numFmtId="2" fontId="2" fillId="0" borderId="7" xfId="2" applyNumberFormat="1" applyFont="1" applyBorder="1" applyAlignment="1">
      <alignment horizontal="right" wrapText="1"/>
    </xf>
    <xf numFmtId="3" fontId="10" fillId="0" borderId="0" xfId="2" applyNumberFormat="1" applyFont="1"/>
    <xf numFmtId="0" fontId="2" fillId="0" borderId="6" xfId="2" applyFont="1" applyBorder="1" applyAlignment="1">
      <alignment horizontal="left" wrapText="1"/>
    </xf>
    <xf numFmtId="2" fontId="2" fillId="0" borderId="6" xfId="2" applyNumberFormat="1" applyFont="1" applyBorder="1" applyAlignment="1">
      <alignment horizontal="right" wrapText="1"/>
    </xf>
    <xf numFmtId="0" fontId="2" fillId="0" borderId="5" xfId="2" applyFont="1" applyBorder="1" applyAlignment="1">
      <alignment horizontal="left" wrapText="1"/>
    </xf>
    <xf numFmtId="0" fontId="11" fillId="0" borderId="1" xfId="1" applyFont="1" applyBorder="1" applyAlignment="1">
      <alignment horizontal="left" vertical="top" wrapText="1"/>
    </xf>
    <xf numFmtId="0" fontId="9" fillId="0" borderId="1" xfId="3" applyFont="1" applyBorder="1" applyAlignment="1">
      <alignment horizontal="left"/>
    </xf>
    <xf numFmtId="0" fontId="9" fillId="0" borderId="0" xfId="1" applyFont="1" applyAlignment="1">
      <alignment wrapText="1"/>
    </xf>
  </cellXfs>
  <cellStyles count="4">
    <cellStyle name="Normal" xfId="0" builtinId="0"/>
    <cellStyle name="Normal 3" xfId="2" xr:uid="{9D0B12FF-2498-4E36-BDE1-4A08A4C1DFAC}"/>
    <cellStyle name="Normal_E010 (mar-09)" xfId="1" xr:uid="{CF63D665-0A22-44FC-9435-200E0B7595A1}"/>
    <cellStyle name="Normal_SEPTIEMBRE 2008 (26-11-08)" xfId="3" xr:uid="{7B8446CB-A295-4E64-9F6D-4D1C397BF01D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473AB-FC72-455A-B128-B47CE054E930}">
  <dimension ref="A1:L137"/>
  <sheetViews>
    <sheetView showGridLines="0" tabSelected="1" zoomScaleNormal="100" workbookViewId="0"/>
  </sheetViews>
  <sheetFormatPr baseColWidth="10" defaultColWidth="12.85546875" defaultRowHeight="11.25" x14ac:dyDescent="0.2"/>
  <cols>
    <col min="1" max="1" width="36.28515625" style="1" customWidth="1"/>
    <col min="2" max="6" width="8.42578125" style="1" customWidth="1"/>
    <col min="7" max="7" width="1.140625" style="1" customWidth="1"/>
    <col min="8" max="8" width="7.140625" style="1" customWidth="1"/>
    <col min="9" max="9" width="5.5703125" style="1" customWidth="1"/>
    <col min="10" max="10" width="6.85546875" style="1" customWidth="1"/>
    <col min="11" max="11" width="5.85546875" style="1" customWidth="1"/>
    <col min="12" max="16384" width="12.85546875" style="1"/>
  </cols>
  <sheetData>
    <row r="1" spans="1:11" ht="12" customHeight="1" x14ac:dyDescent="0.2"/>
    <row r="2" spans="1:11" s="4" customFormat="1" ht="25.15" customHeight="1" x14ac:dyDescent="0.25">
      <c r="A2" s="54" t="s">
        <v>132</v>
      </c>
      <c r="B2" s="54"/>
      <c r="C2" s="54"/>
      <c r="D2" s="54"/>
      <c r="E2" s="54"/>
      <c r="F2" s="54"/>
      <c r="G2" s="2"/>
      <c r="H2" s="2"/>
      <c r="I2" s="2"/>
      <c r="J2" s="3" t="s">
        <v>0</v>
      </c>
    </row>
    <row r="3" spans="1:11" ht="12" customHeight="1" x14ac:dyDescent="0.2">
      <c r="A3" s="1" t="s">
        <v>1</v>
      </c>
    </row>
    <row r="4" spans="1:11" ht="12.75" customHeight="1" x14ac:dyDescent="0.2">
      <c r="B4" s="5">
        <v>2025</v>
      </c>
      <c r="C4" s="5"/>
      <c r="D4" s="5"/>
      <c r="E4" s="5"/>
      <c r="F4" s="5">
        <v>2026</v>
      </c>
      <c r="G4" s="6"/>
      <c r="H4" s="7"/>
      <c r="I4" s="7" t="s">
        <v>2</v>
      </c>
      <c r="J4" s="7"/>
      <c r="K4" s="8"/>
    </row>
    <row r="5" spans="1:11" ht="21.75" customHeight="1" x14ac:dyDescent="0.2">
      <c r="A5" s="9"/>
      <c r="B5" s="10" t="s">
        <v>139</v>
      </c>
      <c r="C5" s="10" t="s">
        <v>140</v>
      </c>
      <c r="D5" s="10" t="s">
        <v>141</v>
      </c>
      <c r="E5" s="10" t="s">
        <v>142</v>
      </c>
      <c r="F5" s="10" t="s">
        <v>139</v>
      </c>
      <c r="G5" s="11"/>
      <c r="H5" s="12" t="s">
        <v>3</v>
      </c>
      <c r="I5" s="12" t="s">
        <v>4</v>
      </c>
      <c r="J5" s="13" t="s">
        <v>5</v>
      </c>
      <c r="K5" s="8"/>
    </row>
    <row r="6" spans="1:11" s="17" customFormat="1" ht="18" customHeight="1" x14ac:dyDescent="0.2">
      <c r="A6" s="14" t="s">
        <v>6</v>
      </c>
      <c r="B6" s="14"/>
      <c r="C6" s="14"/>
      <c r="D6" s="14"/>
      <c r="E6" s="14"/>
      <c r="F6" s="14"/>
      <c r="G6" s="15"/>
      <c r="H6" s="14"/>
      <c r="I6" s="14"/>
      <c r="J6" s="14"/>
      <c r="K6" s="16"/>
    </row>
    <row r="7" spans="1:11" s="17" customFormat="1" ht="10.9" customHeight="1" x14ac:dyDescent="0.2">
      <c r="A7" s="18" t="s">
        <v>7</v>
      </c>
      <c r="B7" s="19">
        <v>1632</v>
      </c>
      <c r="C7" s="19">
        <v>2369</v>
      </c>
      <c r="D7" s="19">
        <v>1723</v>
      </c>
      <c r="E7" s="19">
        <v>1830</v>
      </c>
      <c r="F7" s="19">
        <v>2629</v>
      </c>
      <c r="G7" s="15"/>
      <c r="H7" s="20">
        <f t="shared" ref="H7:H67" si="0">IF(ISERROR($F7/$E7),"-",IF((($F7-$E7)/$E7*100)&gt;1999.99,"-",IF((($F7-$E7)/$E7*100)&lt;-1999.99,"-",IF($F7/$E7&lt;0,"-",ROUND(($F7-$E7)/$E7*100,2)))))</f>
        <v>43.66</v>
      </c>
      <c r="I7" s="20">
        <f t="shared" ref="I7:I67" si="1">IF(ISERROR($F7/$B7),"-",IF((($F7-$B7)/$B7*100)&gt;1999.99,"-",IF((($F7-$B7)/$B7*100)&lt;-1999.99,"-",IF($F7/$B7&lt;0,"-",ROUND(($F7-$B7)/$B7*100,2)))))</f>
        <v>61.09</v>
      </c>
      <c r="J7" s="21">
        <f t="shared" ref="J7:J67" ca="1" si="2">IF(ISERROR($F7/OFFSET($A7,0,MATCH("IV",$B$5:$E$5,0))),"-",IF($F7/OFFSET($A7,0,MATCH("IV",$B$5:$E$5,0))&lt;0,"-",IF((100*($F7/OFFSET($A7,0,MATCH("IV",$B$5:$E$5,0))))&gt;1999.99,"-",IF((100*($F7/OFFSET($A7,0,MATCH("IV",$B$5:$E$5,0))))&lt;-1999.99,"-",ROUND(100*($F7/OFFSET($A7,0,MATCH("IV",$B$5:$E$5,0))-1),2)))))</f>
        <v>43.66</v>
      </c>
      <c r="K7" s="22"/>
    </row>
    <row r="8" spans="1:11" s="17" customFormat="1" ht="10.9" customHeight="1" x14ac:dyDescent="0.2">
      <c r="A8" s="23" t="s">
        <v>8</v>
      </c>
      <c r="B8" s="24">
        <v>89</v>
      </c>
      <c r="C8" s="24">
        <v>95</v>
      </c>
      <c r="D8" s="24">
        <v>103</v>
      </c>
      <c r="E8" s="24">
        <v>96</v>
      </c>
      <c r="F8" s="24">
        <v>98</v>
      </c>
      <c r="G8" s="15"/>
      <c r="H8" s="25">
        <f t="shared" si="0"/>
        <v>2.08</v>
      </c>
      <c r="I8" s="25">
        <f t="shared" si="1"/>
        <v>10.11</v>
      </c>
      <c r="J8" s="26">
        <f t="shared" ca="1" si="2"/>
        <v>2.08</v>
      </c>
      <c r="K8" s="22"/>
    </row>
    <row r="9" spans="1:11" s="17" customFormat="1" ht="10.9" customHeight="1" x14ac:dyDescent="0.2">
      <c r="A9" s="27" t="s">
        <v>9</v>
      </c>
      <c r="B9" s="19">
        <v>1543</v>
      </c>
      <c r="C9" s="19">
        <v>2274</v>
      </c>
      <c r="D9" s="19">
        <v>1620</v>
      </c>
      <c r="E9" s="24">
        <v>1734</v>
      </c>
      <c r="F9" s="24">
        <v>2531</v>
      </c>
      <c r="G9" s="15"/>
      <c r="H9" s="20">
        <f t="shared" si="0"/>
        <v>45.96</v>
      </c>
      <c r="I9" s="20">
        <f t="shared" si="1"/>
        <v>64.03</v>
      </c>
      <c r="J9" s="20">
        <f t="shared" ca="1" si="2"/>
        <v>45.96</v>
      </c>
      <c r="K9" s="22"/>
    </row>
    <row r="10" spans="1:11" s="17" customFormat="1" ht="10.9" customHeight="1" x14ac:dyDescent="0.2">
      <c r="A10" s="27" t="s">
        <v>10</v>
      </c>
      <c r="B10" s="19" t="s">
        <v>143</v>
      </c>
      <c r="C10" s="19" t="s">
        <v>143</v>
      </c>
      <c r="D10" s="19">
        <v>933</v>
      </c>
      <c r="E10" s="19">
        <v>1137</v>
      </c>
      <c r="F10" s="19">
        <v>1683</v>
      </c>
      <c r="G10" s="15"/>
      <c r="H10" s="20">
        <f t="shared" si="0"/>
        <v>48.02</v>
      </c>
      <c r="I10" s="20" t="str">
        <f t="shared" si="1"/>
        <v>-</v>
      </c>
      <c r="J10" s="20">
        <f t="shared" ca="1" si="2"/>
        <v>48.02</v>
      </c>
      <c r="K10" s="22"/>
    </row>
    <row r="11" spans="1:11" s="17" customFormat="1" ht="10.9" customHeight="1" x14ac:dyDescent="0.2">
      <c r="A11" s="27" t="s">
        <v>11</v>
      </c>
      <c r="B11" s="19" t="s">
        <v>143</v>
      </c>
      <c r="C11" s="19" t="s">
        <v>143</v>
      </c>
      <c r="D11" s="19">
        <v>687</v>
      </c>
      <c r="E11" s="19">
        <v>596</v>
      </c>
      <c r="F11" s="19">
        <v>848</v>
      </c>
      <c r="G11" s="15"/>
      <c r="H11" s="20">
        <f t="shared" si="0"/>
        <v>42.28</v>
      </c>
      <c r="I11" s="20" t="str">
        <f t="shared" si="1"/>
        <v>-</v>
      </c>
      <c r="J11" s="20">
        <f t="shared" ca="1" si="2"/>
        <v>42.28</v>
      </c>
      <c r="K11" s="22"/>
    </row>
    <row r="12" spans="1:11" s="17" customFormat="1" ht="10.9" customHeight="1" x14ac:dyDescent="0.2">
      <c r="A12" s="18" t="s">
        <v>12</v>
      </c>
      <c r="B12" s="19">
        <v>2857364</v>
      </c>
      <c r="C12" s="19">
        <v>2894980</v>
      </c>
      <c r="D12" s="19">
        <v>2922601</v>
      </c>
      <c r="E12" s="24">
        <v>2986613</v>
      </c>
      <c r="F12" s="24">
        <v>2758718</v>
      </c>
      <c r="G12" s="15"/>
      <c r="H12" s="20">
        <f t="shared" si="0"/>
        <v>-7.63</v>
      </c>
      <c r="I12" s="20">
        <f t="shared" si="1"/>
        <v>-3.45</v>
      </c>
      <c r="J12" s="20">
        <f t="shared" ca="1" si="2"/>
        <v>-7.63</v>
      </c>
      <c r="K12" s="22"/>
    </row>
    <row r="13" spans="1:11" s="17" customFormat="1" ht="10.9" customHeight="1" x14ac:dyDescent="0.2">
      <c r="A13" s="27" t="s">
        <v>13</v>
      </c>
      <c r="B13" s="19">
        <v>2694425</v>
      </c>
      <c r="C13" s="19">
        <v>2711201</v>
      </c>
      <c r="D13" s="19">
        <v>2700113</v>
      </c>
      <c r="E13" s="24">
        <v>2832612</v>
      </c>
      <c r="F13" s="24">
        <v>2568372</v>
      </c>
      <c r="G13" s="15"/>
      <c r="H13" s="20">
        <f t="shared" si="0"/>
        <v>-9.33</v>
      </c>
      <c r="I13" s="20">
        <f t="shared" si="1"/>
        <v>-4.68</v>
      </c>
      <c r="J13" s="20">
        <f t="shared" ca="1" si="2"/>
        <v>-9.33</v>
      </c>
      <c r="K13" s="22"/>
    </row>
    <row r="14" spans="1:11" s="17" customFormat="1" ht="10.9" customHeight="1" x14ac:dyDescent="0.2">
      <c r="A14" s="27" t="s">
        <v>14</v>
      </c>
      <c r="B14" s="19" t="s">
        <v>143</v>
      </c>
      <c r="C14" s="19" t="s">
        <v>143</v>
      </c>
      <c r="D14" s="19">
        <v>387137</v>
      </c>
      <c r="E14" s="19">
        <v>365270</v>
      </c>
      <c r="F14" s="19">
        <v>359732</v>
      </c>
      <c r="G14" s="15"/>
      <c r="H14" s="20">
        <f t="shared" si="0"/>
        <v>-1.52</v>
      </c>
      <c r="I14" s="20" t="str">
        <f t="shared" si="1"/>
        <v>-</v>
      </c>
      <c r="J14" s="20">
        <f t="shared" ca="1" si="2"/>
        <v>-1.52</v>
      </c>
      <c r="K14" s="22"/>
    </row>
    <row r="15" spans="1:11" s="17" customFormat="1" ht="10.9" customHeight="1" x14ac:dyDescent="0.2">
      <c r="A15" s="27" t="s">
        <v>15</v>
      </c>
      <c r="B15" s="19" t="s">
        <v>143</v>
      </c>
      <c r="C15" s="19" t="s">
        <v>143</v>
      </c>
      <c r="D15" s="19">
        <v>2259191</v>
      </c>
      <c r="E15" s="19">
        <v>2398409</v>
      </c>
      <c r="F15" s="19">
        <v>2135061</v>
      </c>
      <c r="G15" s="15"/>
      <c r="H15" s="20">
        <f t="shared" si="0"/>
        <v>-10.98</v>
      </c>
      <c r="I15" s="20" t="str">
        <f t="shared" si="1"/>
        <v>-</v>
      </c>
      <c r="J15" s="20">
        <f t="shared" ca="1" si="2"/>
        <v>-10.98</v>
      </c>
      <c r="K15" s="22"/>
    </row>
    <row r="16" spans="1:11" s="17" customFormat="1" ht="10.9" customHeight="1" x14ac:dyDescent="0.2">
      <c r="A16" s="27" t="s">
        <v>16</v>
      </c>
      <c r="B16" s="19">
        <v>33869</v>
      </c>
      <c r="C16" s="19">
        <v>48919</v>
      </c>
      <c r="D16" s="19">
        <v>51269</v>
      </c>
      <c r="E16" s="24">
        <v>60745</v>
      </c>
      <c r="F16" s="24">
        <v>65369</v>
      </c>
      <c r="G16" s="15"/>
      <c r="H16" s="20">
        <f t="shared" si="0"/>
        <v>7.61</v>
      </c>
      <c r="I16" s="20">
        <f t="shared" si="1"/>
        <v>93.01</v>
      </c>
      <c r="J16" s="20">
        <f t="shared" ca="1" si="2"/>
        <v>7.61</v>
      </c>
      <c r="K16" s="22"/>
    </row>
    <row r="17" spans="1:12" s="17" customFormat="1" ht="10.9" customHeight="1" x14ac:dyDescent="0.2">
      <c r="A17" s="27" t="s">
        <v>17</v>
      </c>
      <c r="B17" s="19">
        <v>123264</v>
      </c>
      <c r="C17" s="19">
        <v>129009</v>
      </c>
      <c r="D17" s="19">
        <v>165989</v>
      </c>
      <c r="E17" s="24">
        <v>87888</v>
      </c>
      <c r="F17" s="24">
        <v>120009</v>
      </c>
      <c r="G17" s="15"/>
      <c r="H17" s="20">
        <f t="shared" si="0"/>
        <v>36.549999999999997</v>
      </c>
      <c r="I17" s="20">
        <f t="shared" si="1"/>
        <v>-2.64</v>
      </c>
      <c r="J17" s="20">
        <f t="shared" ca="1" si="2"/>
        <v>36.549999999999997</v>
      </c>
      <c r="K17" s="22"/>
    </row>
    <row r="18" spans="1:12" s="17" customFormat="1" ht="10.9" customHeight="1" x14ac:dyDescent="0.2">
      <c r="A18" s="27" t="s">
        <v>18</v>
      </c>
      <c r="B18" s="19">
        <v>943</v>
      </c>
      <c r="C18" s="19">
        <v>1073</v>
      </c>
      <c r="D18" s="19">
        <v>1110</v>
      </c>
      <c r="E18" s="24">
        <v>874</v>
      </c>
      <c r="F18" s="24">
        <v>1191</v>
      </c>
      <c r="G18" s="15"/>
      <c r="H18" s="20">
        <f t="shared" si="0"/>
        <v>36.270000000000003</v>
      </c>
      <c r="I18" s="20">
        <f t="shared" si="1"/>
        <v>26.3</v>
      </c>
      <c r="J18" s="20">
        <f t="shared" ca="1" si="2"/>
        <v>36.270000000000003</v>
      </c>
      <c r="K18" s="22"/>
    </row>
    <row r="19" spans="1:12" s="17" customFormat="1" ht="10.9" customHeight="1" x14ac:dyDescent="0.2">
      <c r="A19" s="27" t="s">
        <v>19</v>
      </c>
      <c r="B19" s="19">
        <v>4864</v>
      </c>
      <c r="C19" s="19">
        <v>4778</v>
      </c>
      <c r="D19" s="19">
        <v>4121</v>
      </c>
      <c r="E19" s="24">
        <v>4493</v>
      </c>
      <c r="F19" s="24">
        <v>3776</v>
      </c>
      <c r="G19" s="15"/>
      <c r="H19" s="20">
        <f t="shared" si="0"/>
        <v>-15.96</v>
      </c>
      <c r="I19" s="20">
        <f t="shared" si="1"/>
        <v>-22.37</v>
      </c>
      <c r="J19" s="20">
        <f t="shared" ca="1" si="2"/>
        <v>-15.96</v>
      </c>
      <c r="K19" s="22"/>
    </row>
    <row r="20" spans="1:12" s="17" customFormat="1" ht="10.9" customHeight="1" x14ac:dyDescent="0.2">
      <c r="A20" s="28" t="s">
        <v>20</v>
      </c>
      <c r="B20" s="19">
        <v>5172</v>
      </c>
      <c r="C20" s="19">
        <v>5033</v>
      </c>
      <c r="D20" s="19">
        <v>4339</v>
      </c>
      <c r="E20" s="24">
        <v>4707</v>
      </c>
      <c r="F20" s="24">
        <v>4024</v>
      </c>
      <c r="G20" s="15"/>
      <c r="H20" s="20">
        <f t="shared" si="0"/>
        <v>-14.51</v>
      </c>
      <c r="I20" s="20">
        <f t="shared" si="1"/>
        <v>-22.2</v>
      </c>
      <c r="J20" s="20">
        <f t="shared" ca="1" si="2"/>
        <v>-14.51</v>
      </c>
      <c r="K20" s="22"/>
    </row>
    <row r="21" spans="1:12" s="17" customFormat="1" ht="10.9" customHeight="1" x14ac:dyDescent="0.2">
      <c r="A21" s="28" t="s">
        <v>21</v>
      </c>
      <c r="B21" s="19">
        <v>0</v>
      </c>
      <c r="C21" s="19">
        <v>0</v>
      </c>
      <c r="D21" s="19">
        <v>0</v>
      </c>
      <c r="E21" s="24">
        <v>0</v>
      </c>
      <c r="F21" s="24">
        <v>0</v>
      </c>
      <c r="G21" s="15"/>
      <c r="H21" s="20" t="str">
        <f t="shared" si="0"/>
        <v>-</v>
      </c>
      <c r="I21" s="20" t="str">
        <f t="shared" si="1"/>
        <v>-</v>
      </c>
      <c r="J21" s="20" t="str">
        <f t="shared" ca="1" si="2"/>
        <v>-</v>
      </c>
      <c r="K21" s="22"/>
    </row>
    <row r="22" spans="1:12" s="17" customFormat="1" ht="10.9" customHeight="1" x14ac:dyDescent="0.2">
      <c r="A22" s="28" t="s">
        <v>22</v>
      </c>
      <c r="B22" s="19">
        <v>-308</v>
      </c>
      <c r="C22" s="19">
        <v>-255</v>
      </c>
      <c r="D22" s="19">
        <v>-217</v>
      </c>
      <c r="E22" s="24">
        <v>-213</v>
      </c>
      <c r="F22" s="24">
        <v>-248</v>
      </c>
      <c r="G22" s="15"/>
      <c r="H22" s="20">
        <f t="shared" si="0"/>
        <v>16.43</v>
      </c>
      <c r="I22" s="20">
        <f t="shared" si="1"/>
        <v>-19.48</v>
      </c>
      <c r="J22" s="20">
        <f t="shared" ca="1" si="2"/>
        <v>16.43</v>
      </c>
      <c r="K22" s="22"/>
    </row>
    <row r="23" spans="1:12" s="17" customFormat="1" ht="10.9" customHeight="1" x14ac:dyDescent="0.2">
      <c r="A23" s="18" t="s">
        <v>23</v>
      </c>
      <c r="B23" s="19">
        <v>689816</v>
      </c>
      <c r="C23" s="19">
        <v>693005</v>
      </c>
      <c r="D23" s="19">
        <v>699358</v>
      </c>
      <c r="E23" s="24">
        <v>117373</v>
      </c>
      <c r="F23" s="24">
        <v>111391</v>
      </c>
      <c r="G23" s="15"/>
      <c r="H23" s="20">
        <f t="shared" si="0"/>
        <v>-5.0999999999999996</v>
      </c>
      <c r="I23" s="20">
        <f t="shared" si="1"/>
        <v>-83.85</v>
      </c>
      <c r="J23" s="20">
        <f t="shared" ca="1" si="2"/>
        <v>-5.0999999999999996</v>
      </c>
      <c r="K23" s="22"/>
    </row>
    <row r="24" spans="1:12" s="17" customFormat="1" ht="10.9" customHeight="1" x14ac:dyDescent="0.2">
      <c r="A24" s="27" t="s">
        <v>24</v>
      </c>
      <c r="B24" s="19">
        <v>691186</v>
      </c>
      <c r="C24" s="19">
        <v>694363</v>
      </c>
      <c r="D24" s="19">
        <v>700547</v>
      </c>
      <c r="E24" s="24">
        <v>118277</v>
      </c>
      <c r="F24" s="24">
        <v>112245</v>
      </c>
      <c r="G24" s="15"/>
      <c r="H24" s="20">
        <f t="shared" si="0"/>
        <v>-5.0999999999999996</v>
      </c>
      <c r="I24" s="20">
        <f t="shared" si="1"/>
        <v>-83.76</v>
      </c>
      <c r="J24" s="20">
        <f t="shared" ca="1" si="2"/>
        <v>-5.0999999999999996</v>
      </c>
      <c r="K24" s="22"/>
    </row>
    <row r="25" spans="1:12" s="17" customFormat="1" ht="10.9" customHeight="1" x14ac:dyDescent="0.2">
      <c r="A25" s="27" t="s">
        <v>25</v>
      </c>
      <c r="B25" s="19">
        <v>0</v>
      </c>
      <c r="C25" s="19">
        <v>0</v>
      </c>
      <c r="D25" s="19">
        <v>0</v>
      </c>
      <c r="E25" s="24">
        <v>0</v>
      </c>
      <c r="F25" s="24">
        <v>0</v>
      </c>
      <c r="G25" s="15"/>
      <c r="H25" s="20" t="str">
        <f t="shared" si="0"/>
        <v>-</v>
      </c>
      <c r="I25" s="20" t="str">
        <f t="shared" si="1"/>
        <v>-</v>
      </c>
      <c r="J25" s="20" t="str">
        <f t="shared" ca="1" si="2"/>
        <v>-</v>
      </c>
      <c r="K25" s="22"/>
    </row>
    <row r="26" spans="1:12" s="17" customFormat="1" ht="10.9" customHeight="1" x14ac:dyDescent="0.2">
      <c r="A26" s="27" t="s">
        <v>26</v>
      </c>
      <c r="B26" s="19">
        <v>7552</v>
      </c>
      <c r="C26" s="19">
        <v>7586</v>
      </c>
      <c r="D26" s="19">
        <v>7800</v>
      </c>
      <c r="E26" s="24">
        <v>7750</v>
      </c>
      <c r="F26" s="24">
        <v>7807</v>
      </c>
      <c r="G26" s="15"/>
      <c r="H26" s="20">
        <f t="shared" si="0"/>
        <v>0.74</v>
      </c>
      <c r="I26" s="20">
        <f t="shared" si="1"/>
        <v>3.38</v>
      </c>
      <c r="J26" s="20">
        <f t="shared" ca="1" si="2"/>
        <v>0.74</v>
      </c>
      <c r="K26" s="22"/>
    </row>
    <row r="27" spans="1:12" s="17" customFormat="1" ht="10.9" customHeight="1" x14ac:dyDescent="0.2">
      <c r="A27" s="27" t="s">
        <v>27</v>
      </c>
      <c r="B27" s="19">
        <v>-8922</v>
      </c>
      <c r="C27" s="19">
        <v>-8945</v>
      </c>
      <c r="D27" s="19">
        <v>-8989</v>
      </c>
      <c r="E27" s="24">
        <v>-8655</v>
      </c>
      <c r="F27" s="24">
        <v>-8661</v>
      </c>
      <c r="G27" s="15"/>
      <c r="H27" s="20">
        <f t="shared" si="0"/>
        <v>7.0000000000000007E-2</v>
      </c>
      <c r="I27" s="20">
        <f t="shared" si="1"/>
        <v>-2.93</v>
      </c>
      <c r="J27" s="20">
        <f t="shared" ca="1" si="2"/>
        <v>7.0000000000000007E-2</v>
      </c>
      <c r="K27" s="22"/>
    </row>
    <row r="28" spans="1:12" ht="10.9" customHeight="1" x14ac:dyDescent="0.2">
      <c r="A28" s="28" t="s">
        <v>28</v>
      </c>
      <c r="B28" s="19">
        <v>27</v>
      </c>
      <c r="C28" s="19">
        <v>57</v>
      </c>
      <c r="D28" s="19">
        <v>58</v>
      </c>
      <c r="E28" s="24">
        <v>60</v>
      </c>
      <c r="F28" s="24">
        <v>69</v>
      </c>
      <c r="G28" s="15"/>
      <c r="H28" s="20">
        <f t="shared" si="0"/>
        <v>15</v>
      </c>
      <c r="I28" s="20">
        <f t="shared" si="1"/>
        <v>155.56</v>
      </c>
      <c r="J28" s="20">
        <f t="shared" ca="1" si="2"/>
        <v>15</v>
      </c>
      <c r="K28" s="22"/>
      <c r="L28" s="17"/>
    </row>
    <row r="29" spans="1:12" ht="10.9" customHeight="1" x14ac:dyDescent="0.2">
      <c r="A29" s="28" t="s">
        <v>29</v>
      </c>
      <c r="B29" s="19">
        <v>0</v>
      </c>
      <c r="C29" s="19">
        <v>0</v>
      </c>
      <c r="D29" s="19">
        <v>0</v>
      </c>
      <c r="E29" s="24">
        <v>0</v>
      </c>
      <c r="F29" s="24">
        <v>0</v>
      </c>
      <c r="G29" s="15"/>
      <c r="H29" s="20" t="str">
        <f t="shared" si="0"/>
        <v>-</v>
      </c>
      <c r="I29" s="20" t="str">
        <f t="shared" si="1"/>
        <v>-</v>
      </c>
      <c r="J29" s="20" t="str">
        <f t="shared" ca="1" si="2"/>
        <v>-</v>
      </c>
      <c r="K29" s="22"/>
      <c r="L29" s="17"/>
    </row>
    <row r="30" spans="1:12" ht="10.9" customHeight="1" x14ac:dyDescent="0.2">
      <c r="A30" s="28" t="s">
        <v>30</v>
      </c>
      <c r="B30" s="19">
        <v>-8949</v>
      </c>
      <c r="C30" s="19">
        <v>-9001</v>
      </c>
      <c r="D30" s="19">
        <v>-9046</v>
      </c>
      <c r="E30" s="24">
        <v>-8715</v>
      </c>
      <c r="F30" s="24">
        <v>-8730</v>
      </c>
      <c r="G30" s="15"/>
      <c r="H30" s="20">
        <f t="shared" si="0"/>
        <v>0.17</v>
      </c>
      <c r="I30" s="20">
        <f t="shared" si="1"/>
        <v>-2.4500000000000002</v>
      </c>
      <c r="J30" s="20">
        <f t="shared" ca="1" si="2"/>
        <v>0.17</v>
      </c>
      <c r="K30" s="22"/>
      <c r="L30" s="17"/>
    </row>
    <row r="31" spans="1:12" ht="10.9" customHeight="1" x14ac:dyDescent="0.2">
      <c r="A31" s="18" t="s">
        <v>133</v>
      </c>
      <c r="B31" s="19">
        <v>480550</v>
      </c>
      <c r="C31" s="19">
        <v>478023</v>
      </c>
      <c r="D31" s="19">
        <v>391259</v>
      </c>
      <c r="E31" s="24">
        <v>401451</v>
      </c>
      <c r="F31" s="24">
        <v>399560</v>
      </c>
      <c r="G31" s="15"/>
      <c r="H31" s="20">
        <f t="shared" si="0"/>
        <v>-0.47</v>
      </c>
      <c r="I31" s="20">
        <f t="shared" si="1"/>
        <v>-16.850000000000001</v>
      </c>
      <c r="J31" s="20">
        <f t="shared" ca="1" si="2"/>
        <v>-0.47</v>
      </c>
      <c r="K31" s="22"/>
      <c r="L31" s="17"/>
    </row>
    <row r="32" spans="1:12" ht="10.9" customHeight="1" x14ac:dyDescent="0.2">
      <c r="A32" s="27" t="s">
        <v>31</v>
      </c>
      <c r="B32" s="19">
        <v>54711</v>
      </c>
      <c r="C32" s="19">
        <v>55934</v>
      </c>
      <c r="D32" s="19">
        <v>54605</v>
      </c>
      <c r="E32" s="24">
        <v>57350</v>
      </c>
      <c r="F32" s="24">
        <v>53620</v>
      </c>
      <c r="G32" s="15"/>
      <c r="H32" s="20">
        <f t="shared" si="0"/>
        <v>-6.5</v>
      </c>
      <c r="I32" s="20">
        <f t="shared" si="1"/>
        <v>-1.99</v>
      </c>
      <c r="J32" s="20">
        <f t="shared" ca="1" si="2"/>
        <v>-6.5</v>
      </c>
      <c r="K32" s="22"/>
    </row>
    <row r="33" spans="1:10" ht="10.9" customHeight="1" x14ac:dyDescent="0.2">
      <c r="A33" s="28" t="s">
        <v>32</v>
      </c>
      <c r="B33" s="19">
        <v>14556</v>
      </c>
      <c r="C33" s="19">
        <v>12283</v>
      </c>
      <c r="D33" s="19">
        <v>17538</v>
      </c>
      <c r="E33" s="24">
        <v>19756</v>
      </c>
      <c r="F33" s="24">
        <v>24017</v>
      </c>
      <c r="G33" s="15"/>
      <c r="H33" s="20">
        <f t="shared" si="0"/>
        <v>21.57</v>
      </c>
      <c r="I33" s="20">
        <f t="shared" si="1"/>
        <v>65</v>
      </c>
      <c r="J33" s="20">
        <f t="shared" ca="1" si="2"/>
        <v>21.57</v>
      </c>
    </row>
    <row r="34" spans="1:10" ht="10.9" customHeight="1" x14ac:dyDescent="0.2">
      <c r="A34" s="28" t="s">
        <v>33</v>
      </c>
      <c r="B34" s="19">
        <v>8005</v>
      </c>
      <c r="C34" s="19">
        <v>4324</v>
      </c>
      <c r="D34" s="19">
        <v>3139</v>
      </c>
      <c r="E34" s="24">
        <v>2773</v>
      </c>
      <c r="F34" s="24">
        <v>3029</v>
      </c>
      <c r="G34" s="15"/>
      <c r="H34" s="20">
        <f t="shared" si="0"/>
        <v>9.23</v>
      </c>
      <c r="I34" s="20">
        <f t="shared" si="1"/>
        <v>-62.16</v>
      </c>
      <c r="J34" s="20">
        <f t="shared" ca="1" si="2"/>
        <v>9.23</v>
      </c>
    </row>
    <row r="35" spans="1:10" ht="10.9" customHeight="1" x14ac:dyDescent="0.2">
      <c r="A35" s="28" t="s">
        <v>34</v>
      </c>
      <c r="B35" s="19">
        <v>5750</v>
      </c>
      <c r="C35" s="19">
        <v>5345</v>
      </c>
      <c r="D35" s="19">
        <v>5255</v>
      </c>
      <c r="E35" s="24">
        <v>6037</v>
      </c>
      <c r="F35" s="24">
        <v>7704</v>
      </c>
      <c r="G35" s="15"/>
      <c r="H35" s="20">
        <f t="shared" si="0"/>
        <v>27.61</v>
      </c>
      <c r="I35" s="20">
        <f t="shared" si="1"/>
        <v>33.979999999999997</v>
      </c>
      <c r="J35" s="20">
        <f t="shared" ca="1" si="2"/>
        <v>27.61</v>
      </c>
    </row>
    <row r="36" spans="1:10" ht="10.9" customHeight="1" x14ac:dyDescent="0.2">
      <c r="A36" s="28" t="s">
        <v>35</v>
      </c>
      <c r="B36" s="19">
        <v>24091</v>
      </c>
      <c r="C36" s="19">
        <v>31539</v>
      </c>
      <c r="D36" s="19">
        <v>25594</v>
      </c>
      <c r="E36" s="24">
        <v>26091</v>
      </c>
      <c r="F36" s="24">
        <v>16082</v>
      </c>
      <c r="G36" s="15"/>
      <c r="H36" s="20">
        <f t="shared" si="0"/>
        <v>-38.36</v>
      </c>
      <c r="I36" s="20">
        <f t="shared" si="1"/>
        <v>-33.24</v>
      </c>
      <c r="J36" s="20">
        <f t="shared" ca="1" si="2"/>
        <v>-38.36</v>
      </c>
    </row>
    <row r="37" spans="1:10" ht="10.9" customHeight="1" x14ac:dyDescent="0.2">
      <c r="A37" s="28" t="s">
        <v>36</v>
      </c>
      <c r="B37" s="19">
        <v>1676</v>
      </c>
      <c r="C37" s="19">
        <v>1952</v>
      </c>
      <c r="D37" s="19">
        <v>2446</v>
      </c>
      <c r="E37" s="24">
        <v>2038</v>
      </c>
      <c r="F37" s="24">
        <v>2240</v>
      </c>
      <c r="G37" s="15"/>
      <c r="H37" s="20">
        <f t="shared" si="0"/>
        <v>9.91</v>
      </c>
      <c r="I37" s="20">
        <f t="shared" si="1"/>
        <v>33.65</v>
      </c>
      <c r="J37" s="20">
        <f t="shared" ca="1" si="2"/>
        <v>9.91</v>
      </c>
    </row>
    <row r="38" spans="1:10" ht="10.9" customHeight="1" x14ac:dyDescent="0.2">
      <c r="A38" s="28" t="s">
        <v>37</v>
      </c>
      <c r="B38" s="19">
        <v>0</v>
      </c>
      <c r="C38" s="19">
        <v>0</v>
      </c>
      <c r="D38" s="19">
        <v>0</v>
      </c>
      <c r="E38" s="24">
        <v>0</v>
      </c>
      <c r="F38" s="24">
        <v>0</v>
      </c>
      <c r="G38" s="15"/>
      <c r="H38" s="20" t="str">
        <f t="shared" si="0"/>
        <v>-</v>
      </c>
      <c r="I38" s="20" t="str">
        <f t="shared" si="1"/>
        <v>-</v>
      </c>
      <c r="J38" s="20" t="str">
        <f t="shared" ca="1" si="2"/>
        <v>-</v>
      </c>
    </row>
    <row r="39" spans="1:10" ht="10.9" customHeight="1" x14ac:dyDescent="0.2">
      <c r="A39" s="28" t="s">
        <v>38</v>
      </c>
      <c r="B39" s="19">
        <v>0</v>
      </c>
      <c r="C39" s="19">
        <v>0</v>
      </c>
      <c r="D39" s="19">
        <v>0</v>
      </c>
      <c r="E39" s="24">
        <v>0</v>
      </c>
      <c r="F39" s="24">
        <v>0</v>
      </c>
      <c r="G39" s="15"/>
      <c r="H39" s="20" t="str">
        <f t="shared" si="0"/>
        <v>-</v>
      </c>
      <c r="I39" s="20" t="str">
        <f t="shared" si="1"/>
        <v>-</v>
      </c>
      <c r="J39" s="20" t="str">
        <f t="shared" ca="1" si="2"/>
        <v>-</v>
      </c>
    </row>
    <row r="40" spans="1:10" ht="10.9" customHeight="1" x14ac:dyDescent="0.2">
      <c r="A40" s="28" t="s">
        <v>39</v>
      </c>
      <c r="B40" s="19">
        <v>634</v>
      </c>
      <c r="C40" s="19">
        <v>491</v>
      </c>
      <c r="D40" s="19">
        <v>633</v>
      </c>
      <c r="E40" s="24">
        <v>656</v>
      </c>
      <c r="F40" s="24">
        <v>547</v>
      </c>
      <c r="G40" s="15"/>
      <c r="H40" s="20">
        <f t="shared" si="0"/>
        <v>-16.62</v>
      </c>
      <c r="I40" s="20">
        <f t="shared" si="1"/>
        <v>-13.72</v>
      </c>
      <c r="J40" s="20">
        <f t="shared" ca="1" si="2"/>
        <v>-16.62</v>
      </c>
    </row>
    <row r="41" spans="1:10" ht="10.9" customHeight="1" x14ac:dyDescent="0.2">
      <c r="A41" s="29" t="s">
        <v>40</v>
      </c>
      <c r="B41" s="19">
        <v>637</v>
      </c>
      <c r="C41" s="19">
        <v>494</v>
      </c>
      <c r="D41" s="19">
        <v>636</v>
      </c>
      <c r="E41" s="24">
        <v>659</v>
      </c>
      <c r="F41" s="24">
        <v>550</v>
      </c>
      <c r="G41" s="15"/>
      <c r="H41" s="20">
        <f t="shared" si="0"/>
        <v>-16.54</v>
      </c>
      <c r="I41" s="20">
        <f t="shared" si="1"/>
        <v>-13.66</v>
      </c>
      <c r="J41" s="20">
        <f t="shared" ca="1" si="2"/>
        <v>-16.54</v>
      </c>
    </row>
    <row r="42" spans="1:10" ht="10.9" customHeight="1" x14ac:dyDescent="0.2">
      <c r="A42" s="29" t="s">
        <v>41</v>
      </c>
      <c r="B42" s="19">
        <v>0</v>
      </c>
      <c r="C42" s="19">
        <v>0</v>
      </c>
      <c r="D42" s="19">
        <v>0</v>
      </c>
      <c r="E42" s="24">
        <v>0</v>
      </c>
      <c r="F42" s="24">
        <v>0</v>
      </c>
      <c r="G42" s="15"/>
      <c r="H42" s="20" t="str">
        <f t="shared" si="0"/>
        <v>-</v>
      </c>
      <c r="I42" s="20" t="str">
        <f t="shared" si="1"/>
        <v>-</v>
      </c>
      <c r="J42" s="20" t="str">
        <f t="shared" ca="1" si="2"/>
        <v>-</v>
      </c>
    </row>
    <row r="43" spans="1:10" ht="10.9" customHeight="1" x14ac:dyDescent="0.2">
      <c r="A43" s="29" t="s">
        <v>42</v>
      </c>
      <c r="B43" s="19">
        <v>-3</v>
      </c>
      <c r="C43" s="19">
        <v>-3</v>
      </c>
      <c r="D43" s="19">
        <v>-3</v>
      </c>
      <c r="E43" s="24">
        <v>-3</v>
      </c>
      <c r="F43" s="24">
        <v>-3</v>
      </c>
      <c r="G43" s="15"/>
      <c r="H43" s="20">
        <f t="shared" si="0"/>
        <v>0</v>
      </c>
      <c r="I43" s="20">
        <f t="shared" si="1"/>
        <v>0</v>
      </c>
      <c r="J43" s="20">
        <f t="shared" ca="1" si="2"/>
        <v>0</v>
      </c>
    </row>
    <row r="44" spans="1:10" ht="10.9" customHeight="1" x14ac:dyDescent="0.2">
      <c r="A44" s="27" t="s">
        <v>43</v>
      </c>
      <c r="B44" s="19">
        <v>205035</v>
      </c>
      <c r="C44" s="19">
        <v>204357</v>
      </c>
      <c r="D44" s="19">
        <v>207252</v>
      </c>
      <c r="E44" s="24">
        <v>213591</v>
      </c>
      <c r="F44" s="24">
        <v>214291</v>
      </c>
      <c r="G44" s="15"/>
      <c r="H44" s="20">
        <f t="shared" si="0"/>
        <v>0.33</v>
      </c>
      <c r="I44" s="20">
        <f t="shared" si="1"/>
        <v>4.51</v>
      </c>
      <c r="J44" s="20">
        <f t="shared" ca="1" si="2"/>
        <v>0.33</v>
      </c>
    </row>
    <row r="45" spans="1:10" ht="10.9" customHeight="1" x14ac:dyDescent="0.2">
      <c r="A45" s="28" t="s">
        <v>44</v>
      </c>
      <c r="B45" s="19">
        <v>37094</v>
      </c>
      <c r="C45" s="19">
        <v>39398</v>
      </c>
      <c r="D45" s="19">
        <v>38761</v>
      </c>
      <c r="E45" s="24">
        <v>40130</v>
      </c>
      <c r="F45" s="24">
        <v>42299</v>
      </c>
      <c r="G45" s="15"/>
      <c r="H45" s="20">
        <f t="shared" si="0"/>
        <v>5.4</v>
      </c>
      <c r="I45" s="20">
        <f t="shared" si="1"/>
        <v>14.03</v>
      </c>
      <c r="J45" s="20">
        <f t="shared" ca="1" si="2"/>
        <v>5.4</v>
      </c>
    </row>
    <row r="46" spans="1:10" ht="10.9" customHeight="1" x14ac:dyDescent="0.2">
      <c r="A46" s="28" t="s">
        <v>45</v>
      </c>
      <c r="B46" s="19">
        <v>6342</v>
      </c>
      <c r="C46" s="19">
        <v>7601</v>
      </c>
      <c r="D46" s="19">
        <v>7227</v>
      </c>
      <c r="E46" s="24">
        <v>5950</v>
      </c>
      <c r="F46" s="24">
        <v>6300</v>
      </c>
      <c r="G46" s="15"/>
      <c r="H46" s="20">
        <f t="shared" si="0"/>
        <v>5.88</v>
      </c>
      <c r="I46" s="20">
        <f t="shared" si="1"/>
        <v>-0.66</v>
      </c>
      <c r="J46" s="20">
        <f t="shared" ca="1" si="2"/>
        <v>5.88</v>
      </c>
    </row>
    <row r="47" spans="1:10" ht="10.9" customHeight="1" x14ac:dyDescent="0.2">
      <c r="A47" s="28" t="s">
        <v>46</v>
      </c>
      <c r="B47" s="19">
        <v>29974</v>
      </c>
      <c r="C47" s="19">
        <v>29368</v>
      </c>
      <c r="D47" s="19">
        <v>34999</v>
      </c>
      <c r="E47" s="24">
        <v>39625</v>
      </c>
      <c r="F47" s="24">
        <v>39339</v>
      </c>
      <c r="G47" s="30"/>
      <c r="H47" s="20">
        <f t="shared" si="0"/>
        <v>-0.72</v>
      </c>
      <c r="I47" s="20">
        <f t="shared" si="1"/>
        <v>31.24</v>
      </c>
      <c r="J47" s="20">
        <f t="shared" ca="1" si="2"/>
        <v>-0.72</v>
      </c>
    </row>
    <row r="48" spans="1:10" ht="10.9" customHeight="1" x14ac:dyDescent="0.2">
      <c r="A48" s="28" t="s">
        <v>47</v>
      </c>
      <c r="B48" s="19">
        <v>40632</v>
      </c>
      <c r="C48" s="19">
        <v>38909</v>
      </c>
      <c r="D48" s="19">
        <v>37084</v>
      </c>
      <c r="E48" s="24">
        <v>37050</v>
      </c>
      <c r="F48" s="24">
        <v>35625</v>
      </c>
      <c r="G48" s="31"/>
      <c r="H48" s="20">
        <f t="shared" si="0"/>
        <v>-3.85</v>
      </c>
      <c r="I48" s="20">
        <f t="shared" si="1"/>
        <v>-12.32</v>
      </c>
      <c r="J48" s="20">
        <f t="shared" ca="1" si="2"/>
        <v>-3.85</v>
      </c>
    </row>
    <row r="49" spans="1:10" ht="22.5" x14ac:dyDescent="0.2">
      <c r="A49" s="28" t="s">
        <v>48</v>
      </c>
      <c r="B49" s="19">
        <v>91925</v>
      </c>
      <c r="C49" s="19">
        <v>90023</v>
      </c>
      <c r="D49" s="19">
        <v>90123</v>
      </c>
      <c r="E49" s="24">
        <v>91781</v>
      </c>
      <c r="F49" s="24">
        <v>91751</v>
      </c>
      <c r="G49" s="31"/>
      <c r="H49" s="20">
        <f t="shared" si="0"/>
        <v>-0.03</v>
      </c>
      <c r="I49" s="20">
        <f t="shared" si="1"/>
        <v>-0.19</v>
      </c>
      <c r="J49" s="20">
        <f t="shared" ca="1" si="2"/>
        <v>-0.03</v>
      </c>
    </row>
    <row r="50" spans="1:10" ht="10.9" customHeight="1" x14ac:dyDescent="0.2">
      <c r="A50" s="28" t="s">
        <v>49</v>
      </c>
      <c r="B50" s="19">
        <v>0</v>
      </c>
      <c r="C50" s="19">
        <v>0</v>
      </c>
      <c r="D50" s="19">
        <v>0</v>
      </c>
      <c r="E50" s="24">
        <v>0</v>
      </c>
      <c r="F50" s="24">
        <v>0</v>
      </c>
      <c r="G50" s="31"/>
      <c r="H50" s="20" t="str">
        <f t="shared" si="0"/>
        <v>-</v>
      </c>
      <c r="I50" s="20" t="str">
        <f t="shared" si="1"/>
        <v>-</v>
      </c>
      <c r="J50" s="20" t="str">
        <f t="shared" ca="1" si="2"/>
        <v>-</v>
      </c>
    </row>
    <row r="51" spans="1:10" ht="22.5" x14ac:dyDescent="0.2">
      <c r="A51" s="28" t="s">
        <v>50</v>
      </c>
      <c r="B51" s="19">
        <v>-933</v>
      </c>
      <c r="C51" s="19">
        <v>-943</v>
      </c>
      <c r="D51" s="19">
        <v>-943</v>
      </c>
      <c r="E51" s="24">
        <v>-945</v>
      </c>
      <c r="F51" s="24">
        <v>-1023</v>
      </c>
      <c r="G51" s="31"/>
      <c r="H51" s="20">
        <f t="shared" si="0"/>
        <v>8.25</v>
      </c>
      <c r="I51" s="20">
        <f t="shared" si="1"/>
        <v>9.65</v>
      </c>
      <c r="J51" s="20">
        <f t="shared" ca="1" si="2"/>
        <v>8.25</v>
      </c>
    </row>
    <row r="52" spans="1:10" x14ac:dyDescent="0.2">
      <c r="A52" s="27" t="s">
        <v>51</v>
      </c>
      <c r="B52" s="19">
        <v>220804</v>
      </c>
      <c r="C52" s="19">
        <v>217732</v>
      </c>
      <c r="D52" s="19">
        <v>129402</v>
      </c>
      <c r="E52" s="24">
        <v>130510</v>
      </c>
      <c r="F52" s="24">
        <v>131648</v>
      </c>
      <c r="G52" s="31"/>
      <c r="H52" s="20">
        <f t="shared" si="0"/>
        <v>0.87</v>
      </c>
      <c r="I52" s="20">
        <f t="shared" si="1"/>
        <v>-40.380000000000003</v>
      </c>
      <c r="J52" s="20">
        <f t="shared" ca="1" si="2"/>
        <v>0.87</v>
      </c>
    </row>
    <row r="53" spans="1:10" x14ac:dyDescent="0.2">
      <c r="A53" s="28" t="s">
        <v>52</v>
      </c>
      <c r="B53" s="19">
        <v>220804</v>
      </c>
      <c r="C53" s="19">
        <v>217732</v>
      </c>
      <c r="D53" s="19">
        <v>129402</v>
      </c>
      <c r="E53" s="24">
        <v>130510</v>
      </c>
      <c r="F53" s="24">
        <v>131648</v>
      </c>
      <c r="G53" s="31"/>
      <c r="H53" s="20">
        <f t="shared" si="0"/>
        <v>0.87</v>
      </c>
      <c r="I53" s="20">
        <f t="shared" si="1"/>
        <v>-40.380000000000003</v>
      </c>
      <c r="J53" s="20">
        <f t="shared" ca="1" si="2"/>
        <v>0.87</v>
      </c>
    </row>
    <row r="54" spans="1:10" x14ac:dyDescent="0.2">
      <c r="A54" s="28" t="s">
        <v>53</v>
      </c>
      <c r="B54" s="19">
        <v>0</v>
      </c>
      <c r="C54" s="19">
        <v>0</v>
      </c>
      <c r="D54" s="19">
        <v>0</v>
      </c>
      <c r="E54" s="24">
        <v>0</v>
      </c>
      <c r="F54" s="24">
        <v>0</v>
      </c>
      <c r="G54" s="31"/>
      <c r="H54" s="20" t="str">
        <f t="shared" si="0"/>
        <v>-</v>
      </c>
      <c r="I54" s="20" t="str">
        <f t="shared" si="1"/>
        <v>-</v>
      </c>
      <c r="J54" s="20" t="str">
        <f t="shared" ca="1" si="2"/>
        <v>-</v>
      </c>
    </row>
    <row r="55" spans="1:10" ht="22.5" x14ac:dyDescent="0.2">
      <c r="A55" s="27" t="s">
        <v>54</v>
      </c>
      <c r="B55" s="19" t="s">
        <v>143</v>
      </c>
      <c r="C55" s="19" t="s">
        <v>143</v>
      </c>
      <c r="D55" s="19">
        <v>0</v>
      </c>
      <c r="E55" s="19">
        <v>0</v>
      </c>
      <c r="F55" s="19">
        <v>0</v>
      </c>
      <c r="G55" s="31"/>
      <c r="H55" s="20" t="str">
        <f t="shared" si="0"/>
        <v>-</v>
      </c>
      <c r="I55" s="20" t="str">
        <f t="shared" si="1"/>
        <v>-</v>
      </c>
      <c r="J55" s="20" t="str">
        <f t="shared" ca="1" si="2"/>
        <v>-</v>
      </c>
    </row>
    <row r="56" spans="1:10" x14ac:dyDescent="0.2">
      <c r="A56" s="27" t="s">
        <v>55</v>
      </c>
      <c r="B56" s="19" t="s">
        <v>143</v>
      </c>
      <c r="C56" s="19" t="s">
        <v>143</v>
      </c>
      <c r="D56" s="19">
        <v>0</v>
      </c>
      <c r="E56" s="19">
        <v>0</v>
      </c>
      <c r="F56" s="19">
        <v>0</v>
      </c>
      <c r="G56" s="31"/>
      <c r="H56" s="20" t="str">
        <f t="shared" si="0"/>
        <v>-</v>
      </c>
      <c r="I56" s="20" t="str">
        <f t="shared" si="1"/>
        <v>-</v>
      </c>
      <c r="J56" s="20" t="str">
        <f t="shared" ca="1" si="2"/>
        <v>-</v>
      </c>
    </row>
    <row r="57" spans="1:10" x14ac:dyDescent="0.2">
      <c r="A57" s="27" t="s">
        <v>56</v>
      </c>
      <c r="B57" s="19" t="s">
        <v>143</v>
      </c>
      <c r="C57" s="19" t="s">
        <v>143</v>
      </c>
      <c r="D57" s="19">
        <v>0</v>
      </c>
      <c r="E57" s="19">
        <v>0</v>
      </c>
      <c r="F57" s="19">
        <v>0</v>
      </c>
      <c r="G57" s="31"/>
      <c r="H57" s="20" t="str">
        <f t="shared" si="0"/>
        <v>-</v>
      </c>
      <c r="I57" s="20" t="str">
        <f t="shared" si="1"/>
        <v>-</v>
      </c>
      <c r="J57" s="20" t="str">
        <f t="shared" ca="1" si="2"/>
        <v>-</v>
      </c>
    </row>
    <row r="58" spans="1:10" ht="22.5" x14ac:dyDescent="0.2">
      <c r="A58" s="27" t="s">
        <v>57</v>
      </c>
      <c r="B58" s="19" t="s">
        <v>143</v>
      </c>
      <c r="C58" s="19" t="s">
        <v>143</v>
      </c>
      <c r="D58" s="19">
        <v>0</v>
      </c>
      <c r="E58" s="19">
        <v>0</v>
      </c>
      <c r="F58" s="19">
        <v>0</v>
      </c>
      <c r="G58" s="31"/>
      <c r="H58" s="20" t="str">
        <f t="shared" si="0"/>
        <v>-</v>
      </c>
      <c r="I58" s="20" t="str">
        <f t="shared" si="1"/>
        <v>-</v>
      </c>
      <c r="J58" s="20" t="str">
        <f t="shared" ca="1" si="2"/>
        <v>-</v>
      </c>
    </row>
    <row r="59" spans="1:10" x14ac:dyDescent="0.2">
      <c r="A59" s="27" t="s">
        <v>58</v>
      </c>
      <c r="B59" s="19" t="s">
        <v>143</v>
      </c>
      <c r="C59" s="19" t="s">
        <v>143</v>
      </c>
      <c r="D59" s="19">
        <v>0</v>
      </c>
      <c r="E59" s="19">
        <v>0</v>
      </c>
      <c r="F59" s="19">
        <v>0</v>
      </c>
      <c r="G59" s="31"/>
      <c r="H59" s="20" t="str">
        <f t="shared" si="0"/>
        <v>-</v>
      </c>
      <c r="I59" s="20" t="str">
        <f t="shared" si="1"/>
        <v>-</v>
      </c>
      <c r="J59" s="20" t="str">
        <f t="shared" ca="1" si="2"/>
        <v>-</v>
      </c>
    </row>
    <row r="60" spans="1:10" x14ac:dyDescent="0.2">
      <c r="A60" s="18" t="s">
        <v>59</v>
      </c>
      <c r="B60" s="19">
        <v>0</v>
      </c>
      <c r="C60" s="19">
        <v>0</v>
      </c>
      <c r="D60" s="19">
        <v>0</v>
      </c>
      <c r="E60" s="24">
        <v>0</v>
      </c>
      <c r="F60" s="24">
        <v>0</v>
      </c>
      <c r="G60" s="31"/>
      <c r="H60" s="20" t="str">
        <f t="shared" si="0"/>
        <v>-</v>
      </c>
      <c r="I60" s="20" t="str">
        <f t="shared" si="1"/>
        <v>-</v>
      </c>
      <c r="J60" s="20" t="str">
        <f t="shared" ca="1" si="2"/>
        <v>-</v>
      </c>
    </row>
    <row r="61" spans="1:10" x14ac:dyDescent="0.2">
      <c r="A61" s="18" t="s">
        <v>60</v>
      </c>
      <c r="B61" s="19">
        <v>14404</v>
      </c>
      <c r="C61" s="19">
        <v>14088</v>
      </c>
      <c r="D61" s="19">
        <v>13790</v>
      </c>
      <c r="E61" s="24">
        <v>12714</v>
      </c>
      <c r="F61" s="24">
        <v>12480</v>
      </c>
      <c r="G61" s="31"/>
      <c r="H61" s="20">
        <f t="shared" si="0"/>
        <v>-1.84</v>
      </c>
      <c r="I61" s="20">
        <f t="shared" si="1"/>
        <v>-13.36</v>
      </c>
      <c r="J61" s="20">
        <f t="shared" ca="1" si="2"/>
        <v>-1.84</v>
      </c>
    </row>
    <row r="62" spans="1:10" x14ac:dyDescent="0.2">
      <c r="A62" s="18" t="s">
        <v>61</v>
      </c>
      <c r="B62" s="19">
        <v>67025</v>
      </c>
      <c r="C62" s="19">
        <v>73324</v>
      </c>
      <c r="D62" s="19">
        <v>74472</v>
      </c>
      <c r="E62" s="24">
        <v>73524</v>
      </c>
      <c r="F62" s="24">
        <v>78114</v>
      </c>
      <c r="G62" s="31"/>
      <c r="H62" s="20">
        <f t="shared" si="0"/>
        <v>6.24</v>
      </c>
      <c r="I62" s="20">
        <f t="shared" si="1"/>
        <v>16.54</v>
      </c>
      <c r="J62" s="20">
        <f t="shared" ca="1" si="2"/>
        <v>6.24</v>
      </c>
    </row>
    <row r="63" spans="1:10" x14ac:dyDescent="0.2">
      <c r="A63" s="27" t="s">
        <v>62</v>
      </c>
      <c r="B63" s="19">
        <v>11125</v>
      </c>
      <c r="C63" s="19">
        <v>11214</v>
      </c>
      <c r="D63" s="19">
        <v>11026</v>
      </c>
      <c r="E63" s="24">
        <v>11418</v>
      </c>
      <c r="F63" s="24">
        <v>11122</v>
      </c>
      <c r="G63" s="31"/>
      <c r="H63" s="20">
        <f t="shared" si="0"/>
        <v>-2.59</v>
      </c>
      <c r="I63" s="20">
        <f t="shared" si="1"/>
        <v>-0.03</v>
      </c>
      <c r="J63" s="20">
        <f t="shared" ca="1" si="2"/>
        <v>-2.59</v>
      </c>
    </row>
    <row r="64" spans="1:10" x14ac:dyDescent="0.2">
      <c r="A64" s="27" t="s">
        <v>63</v>
      </c>
      <c r="B64" s="19">
        <v>19597</v>
      </c>
      <c r="C64" s="19">
        <v>22215</v>
      </c>
      <c r="D64" s="19">
        <v>24930</v>
      </c>
      <c r="E64" s="24">
        <v>20624</v>
      </c>
      <c r="F64" s="24">
        <v>25359</v>
      </c>
      <c r="G64" s="31"/>
      <c r="H64" s="20">
        <f t="shared" si="0"/>
        <v>22.96</v>
      </c>
      <c r="I64" s="20">
        <f t="shared" si="1"/>
        <v>29.4</v>
      </c>
      <c r="J64" s="20">
        <f t="shared" ca="1" si="2"/>
        <v>22.96</v>
      </c>
    </row>
    <row r="65" spans="1:11" x14ac:dyDescent="0.2">
      <c r="A65" s="27" t="s">
        <v>64</v>
      </c>
      <c r="B65" s="19">
        <v>2373</v>
      </c>
      <c r="C65" s="19">
        <v>2553</v>
      </c>
      <c r="D65" s="19">
        <v>2735</v>
      </c>
      <c r="E65" s="24">
        <v>1772</v>
      </c>
      <c r="F65" s="24">
        <v>1606</v>
      </c>
      <c r="G65" s="31"/>
      <c r="H65" s="20">
        <f t="shared" si="0"/>
        <v>-9.3699999999999992</v>
      </c>
      <c r="I65" s="20">
        <f t="shared" si="1"/>
        <v>-32.32</v>
      </c>
      <c r="J65" s="20">
        <f t="shared" ca="1" si="2"/>
        <v>-9.3699999999999992</v>
      </c>
    </row>
    <row r="66" spans="1:11" x14ac:dyDescent="0.2">
      <c r="A66" s="27" t="s">
        <v>65</v>
      </c>
      <c r="B66" s="19">
        <v>33930</v>
      </c>
      <c r="C66" s="19">
        <v>37342</v>
      </c>
      <c r="D66" s="19">
        <v>35781</v>
      </c>
      <c r="E66" s="24">
        <v>39710</v>
      </c>
      <c r="F66" s="24">
        <v>40027</v>
      </c>
      <c r="G66" s="31"/>
      <c r="H66" s="20">
        <f t="shared" si="0"/>
        <v>0.8</v>
      </c>
      <c r="I66" s="20">
        <f t="shared" si="1"/>
        <v>17.97</v>
      </c>
      <c r="J66" s="20">
        <f t="shared" ca="1" si="2"/>
        <v>0.8</v>
      </c>
    </row>
    <row r="67" spans="1:11" ht="13.5" customHeight="1" x14ac:dyDescent="0.2">
      <c r="A67" s="32" t="s">
        <v>66</v>
      </c>
      <c r="B67" s="33">
        <v>4110791</v>
      </c>
      <c r="C67" s="33">
        <v>4155787</v>
      </c>
      <c r="D67" s="33">
        <v>4103204</v>
      </c>
      <c r="E67" s="33">
        <v>3593504</v>
      </c>
      <c r="F67" s="33">
        <v>3362892</v>
      </c>
      <c r="G67" s="31"/>
      <c r="H67" s="34">
        <f t="shared" si="0"/>
        <v>-6.42</v>
      </c>
      <c r="I67" s="34">
        <f t="shared" si="1"/>
        <v>-18.190000000000001</v>
      </c>
      <c r="J67" s="34">
        <f t="shared" ca="1" si="2"/>
        <v>-6.42</v>
      </c>
    </row>
    <row r="68" spans="1:11" ht="11.25" customHeight="1" x14ac:dyDescent="0.25">
      <c r="A68" s="35" t="s">
        <v>67</v>
      </c>
      <c r="B68" s="36"/>
      <c r="C68" s="36"/>
      <c r="D68" s="36"/>
      <c r="E68" s="36"/>
      <c r="F68" s="36"/>
      <c r="G68" s="31"/>
      <c r="H68" s="37"/>
      <c r="I68" s="37"/>
      <c r="J68" s="37"/>
    </row>
    <row r="69" spans="1:11" x14ac:dyDescent="0.2">
      <c r="A69" s="18" t="s">
        <v>68</v>
      </c>
      <c r="B69" s="19">
        <v>369314</v>
      </c>
      <c r="C69" s="19">
        <v>449913</v>
      </c>
      <c r="D69" s="19">
        <v>489444</v>
      </c>
      <c r="E69" s="19">
        <v>428453</v>
      </c>
      <c r="F69" s="19">
        <v>354949</v>
      </c>
      <c r="G69" s="31"/>
      <c r="H69" s="20">
        <f t="shared" ref="H69:H100" si="3">IF(ISERROR($F69/$E69),"-",IF((($F69-$E69)/$E69*100)&gt;1999.99,"-",IF((($F69-$E69)/$E69*100)&lt;-1999.99,"-",IF($F69/$E69&lt;0,"-",ROUND(($F69-$E69)/$E69*100,2)))))</f>
        <v>-17.16</v>
      </c>
      <c r="I69" s="20">
        <f t="shared" ref="I69:I100" si="4">IF(ISERROR($F69/$B69),"-",IF((($F69-$B69)/$B69*100)&gt;1999.99,"-",IF((($F69-$B69)/$B69*100)&lt;-1999.99,"-",IF($F69/$B69&lt;0,"-",ROUND(($F69-$B69)/$B69*100,2)))))</f>
        <v>-3.89</v>
      </c>
      <c r="J69" s="20">
        <f t="shared" ref="J69:J100" ca="1" si="5">IF(ISERROR($F69/OFFSET($A69,0,MATCH("IV",$B$5:$E$5,0))),"-",IF($F69/OFFSET($A69,0,MATCH("IV",$B$5:$E$5,0))&lt;0,"-",IF((100*($F69/OFFSET($A69,0,MATCH("IV",$B$5:$E$5,0))))&gt;1999.99,"-",IF((100*($F69/OFFSET($A69,0,MATCH("IV",$B$5:$E$5,0))))&lt;-1999.99,"-",ROUND(100*($F69/OFFSET($A69,0,MATCH("IV",$B$5:$E$5,0))-1),2)))))</f>
        <v>-17.16</v>
      </c>
      <c r="K69" s="22"/>
    </row>
    <row r="70" spans="1:11" x14ac:dyDescent="0.2">
      <c r="A70" s="27" t="s">
        <v>69</v>
      </c>
      <c r="B70" s="19">
        <v>29080</v>
      </c>
      <c r="C70" s="19">
        <v>27583</v>
      </c>
      <c r="D70" s="19">
        <v>24193</v>
      </c>
      <c r="E70" s="19">
        <v>23953</v>
      </c>
      <c r="F70" s="19">
        <v>40646</v>
      </c>
      <c r="G70" s="31"/>
      <c r="H70" s="20">
        <f t="shared" si="3"/>
        <v>69.69</v>
      </c>
      <c r="I70" s="20">
        <f t="shared" si="4"/>
        <v>39.770000000000003</v>
      </c>
      <c r="J70" s="20">
        <f t="shared" ca="1" si="5"/>
        <v>69.69</v>
      </c>
      <c r="K70" s="22"/>
    </row>
    <row r="71" spans="1:11" x14ac:dyDescent="0.2">
      <c r="A71" s="27" t="s">
        <v>70</v>
      </c>
      <c r="B71" s="19">
        <v>1058</v>
      </c>
      <c r="C71" s="19">
        <v>1196</v>
      </c>
      <c r="D71" s="19">
        <v>1197</v>
      </c>
      <c r="E71" s="19">
        <v>11142</v>
      </c>
      <c r="F71" s="19">
        <v>1389</v>
      </c>
      <c r="G71" s="31"/>
      <c r="H71" s="20">
        <f t="shared" si="3"/>
        <v>-87.53</v>
      </c>
      <c r="I71" s="20">
        <f t="shared" si="4"/>
        <v>31.29</v>
      </c>
      <c r="J71" s="20">
        <f t="shared" ca="1" si="5"/>
        <v>-87.53</v>
      </c>
      <c r="K71" s="22"/>
    </row>
    <row r="72" spans="1:11" ht="10.9" customHeight="1" x14ac:dyDescent="0.2">
      <c r="A72" s="27" t="s">
        <v>71</v>
      </c>
      <c r="B72" s="19">
        <v>38221</v>
      </c>
      <c r="C72" s="19">
        <v>44613</v>
      </c>
      <c r="D72" s="19">
        <v>93094</v>
      </c>
      <c r="E72" s="19">
        <v>4580</v>
      </c>
      <c r="F72" s="19">
        <v>30580</v>
      </c>
      <c r="G72" s="31"/>
      <c r="H72" s="20">
        <f t="shared" si="3"/>
        <v>567.69000000000005</v>
      </c>
      <c r="I72" s="20">
        <f t="shared" si="4"/>
        <v>-19.989999999999998</v>
      </c>
      <c r="J72" s="20">
        <f t="shared" ca="1" si="5"/>
        <v>567.69000000000005</v>
      </c>
      <c r="K72" s="22"/>
    </row>
    <row r="73" spans="1:11" x14ac:dyDescent="0.2">
      <c r="A73" s="27" t="s">
        <v>72</v>
      </c>
      <c r="B73" s="19">
        <v>260502</v>
      </c>
      <c r="C73" s="19">
        <v>341164</v>
      </c>
      <c r="D73" s="19">
        <v>338620</v>
      </c>
      <c r="E73" s="19">
        <v>353501</v>
      </c>
      <c r="F73" s="19">
        <v>248547</v>
      </c>
      <c r="G73" s="31"/>
      <c r="H73" s="20">
        <f t="shared" si="3"/>
        <v>-29.69</v>
      </c>
      <c r="I73" s="20">
        <f t="shared" si="4"/>
        <v>-4.59</v>
      </c>
      <c r="J73" s="20">
        <f t="shared" ca="1" si="5"/>
        <v>-29.69</v>
      </c>
      <c r="K73" s="22"/>
    </row>
    <row r="74" spans="1:11" ht="22.5" x14ac:dyDescent="0.2">
      <c r="A74" s="27" t="s">
        <v>73</v>
      </c>
      <c r="B74" s="19" t="s">
        <v>143</v>
      </c>
      <c r="C74" s="19" t="s">
        <v>143</v>
      </c>
      <c r="D74" s="19">
        <v>338041</v>
      </c>
      <c r="E74" s="19">
        <v>353501</v>
      </c>
      <c r="F74" s="19">
        <v>248547</v>
      </c>
      <c r="G74" s="31"/>
      <c r="H74" s="20">
        <f t="shared" si="3"/>
        <v>-29.69</v>
      </c>
      <c r="I74" s="20" t="str">
        <f t="shared" si="4"/>
        <v>-</v>
      </c>
      <c r="J74" s="20">
        <f t="shared" ca="1" si="5"/>
        <v>-29.69</v>
      </c>
      <c r="K74" s="22"/>
    </row>
    <row r="75" spans="1:11" ht="22.5" x14ac:dyDescent="0.2">
      <c r="A75" s="27" t="s">
        <v>74</v>
      </c>
      <c r="B75" s="19" t="s">
        <v>143</v>
      </c>
      <c r="C75" s="19" t="s">
        <v>143</v>
      </c>
      <c r="D75" s="19">
        <v>579</v>
      </c>
      <c r="E75" s="19">
        <v>0</v>
      </c>
      <c r="F75" s="19">
        <v>0</v>
      </c>
      <c r="G75" s="31"/>
      <c r="H75" s="20" t="str">
        <f t="shared" si="3"/>
        <v>-</v>
      </c>
      <c r="I75" s="20" t="str">
        <f t="shared" si="4"/>
        <v>-</v>
      </c>
      <c r="J75" s="20" t="str">
        <f t="shared" ca="1" si="5"/>
        <v>-</v>
      </c>
      <c r="K75" s="22"/>
    </row>
    <row r="76" spans="1:11" x14ac:dyDescent="0.2">
      <c r="A76" s="27" t="s">
        <v>75</v>
      </c>
      <c r="B76" s="19">
        <v>36900</v>
      </c>
      <c r="C76" s="19">
        <v>31602</v>
      </c>
      <c r="D76" s="19">
        <v>29325</v>
      </c>
      <c r="E76" s="19">
        <v>31674</v>
      </c>
      <c r="F76" s="19">
        <v>31029</v>
      </c>
      <c r="G76" s="31"/>
      <c r="H76" s="20">
        <f t="shared" si="3"/>
        <v>-2.04</v>
      </c>
      <c r="I76" s="20">
        <f t="shared" si="4"/>
        <v>-15.91</v>
      </c>
      <c r="J76" s="20">
        <f t="shared" ca="1" si="5"/>
        <v>-2.04</v>
      </c>
      <c r="K76" s="22"/>
    </row>
    <row r="77" spans="1:11" x14ac:dyDescent="0.2">
      <c r="A77" s="27" t="s">
        <v>76</v>
      </c>
      <c r="B77" s="19">
        <v>3553</v>
      </c>
      <c r="C77" s="19">
        <v>3754</v>
      </c>
      <c r="D77" s="19">
        <v>3015</v>
      </c>
      <c r="E77" s="19">
        <v>3603</v>
      </c>
      <c r="F77" s="19">
        <v>2757</v>
      </c>
      <c r="G77" s="31"/>
      <c r="H77" s="20">
        <f t="shared" si="3"/>
        <v>-23.48</v>
      </c>
      <c r="I77" s="20">
        <f t="shared" si="4"/>
        <v>-22.4</v>
      </c>
      <c r="J77" s="20">
        <f t="shared" ca="1" si="5"/>
        <v>-23.48</v>
      </c>
      <c r="K77" s="22"/>
    </row>
    <row r="78" spans="1:11" x14ac:dyDescent="0.2">
      <c r="A78" s="18" t="s">
        <v>77</v>
      </c>
      <c r="B78" s="19">
        <v>354019</v>
      </c>
      <c r="C78" s="19">
        <v>319530</v>
      </c>
      <c r="D78" s="19">
        <v>373372</v>
      </c>
      <c r="E78" s="19">
        <v>368296</v>
      </c>
      <c r="F78" s="19">
        <v>413992</v>
      </c>
      <c r="G78" s="31"/>
      <c r="H78" s="20">
        <f t="shared" si="3"/>
        <v>12.41</v>
      </c>
      <c r="I78" s="20">
        <f t="shared" si="4"/>
        <v>16.940000000000001</v>
      </c>
      <c r="J78" s="20">
        <f t="shared" ca="1" si="5"/>
        <v>12.41</v>
      </c>
      <c r="K78" s="22"/>
    </row>
    <row r="79" spans="1:11" x14ac:dyDescent="0.2">
      <c r="A79" s="27" t="s">
        <v>78</v>
      </c>
      <c r="B79" s="19">
        <v>2</v>
      </c>
      <c r="C79" s="19">
        <v>0</v>
      </c>
      <c r="D79" s="19">
        <v>0</v>
      </c>
      <c r="E79" s="19">
        <v>0</v>
      </c>
      <c r="F79" s="19">
        <v>0</v>
      </c>
      <c r="G79" s="31"/>
      <c r="H79" s="20" t="str">
        <f t="shared" si="3"/>
        <v>-</v>
      </c>
      <c r="I79" s="20">
        <f t="shared" si="4"/>
        <v>-100</v>
      </c>
      <c r="J79" s="20" t="str">
        <f t="shared" ca="1" si="5"/>
        <v>-</v>
      </c>
      <c r="K79" s="22"/>
    </row>
    <row r="80" spans="1:11" x14ac:dyDescent="0.2">
      <c r="A80" s="27" t="s">
        <v>79</v>
      </c>
      <c r="B80" s="19">
        <v>328447</v>
      </c>
      <c r="C80" s="19">
        <v>297581</v>
      </c>
      <c r="D80" s="19">
        <v>349994</v>
      </c>
      <c r="E80" s="19">
        <v>336528</v>
      </c>
      <c r="F80" s="19">
        <v>380604</v>
      </c>
      <c r="G80" s="31"/>
      <c r="H80" s="20">
        <f t="shared" si="3"/>
        <v>13.1</v>
      </c>
      <c r="I80" s="20">
        <f t="shared" si="4"/>
        <v>15.88</v>
      </c>
      <c r="J80" s="20">
        <f t="shared" ca="1" si="5"/>
        <v>13.1</v>
      </c>
      <c r="K80" s="22"/>
    </row>
    <row r="81" spans="1:11" ht="22.5" x14ac:dyDescent="0.2">
      <c r="A81" s="27" t="s">
        <v>80</v>
      </c>
      <c r="B81" s="19" t="s">
        <v>143</v>
      </c>
      <c r="C81" s="19" t="s">
        <v>143</v>
      </c>
      <c r="D81" s="19">
        <v>349994</v>
      </c>
      <c r="E81" s="19">
        <v>336528</v>
      </c>
      <c r="F81" s="19">
        <v>380604</v>
      </c>
      <c r="G81" s="31"/>
      <c r="H81" s="20">
        <f t="shared" si="3"/>
        <v>13.1</v>
      </c>
      <c r="I81" s="20" t="str">
        <f t="shared" si="4"/>
        <v>-</v>
      </c>
      <c r="J81" s="20">
        <f t="shared" ca="1" si="5"/>
        <v>13.1</v>
      </c>
      <c r="K81" s="22"/>
    </row>
    <row r="82" spans="1:11" ht="22.5" x14ac:dyDescent="0.2">
      <c r="A82" s="27" t="s">
        <v>81</v>
      </c>
      <c r="B82" s="19" t="s">
        <v>143</v>
      </c>
      <c r="C82" s="19" t="s">
        <v>143</v>
      </c>
      <c r="D82" s="19">
        <v>0</v>
      </c>
      <c r="E82" s="19">
        <v>0</v>
      </c>
      <c r="F82" s="19">
        <v>0</v>
      </c>
      <c r="G82" s="31"/>
      <c r="H82" s="20" t="str">
        <f t="shared" si="3"/>
        <v>-</v>
      </c>
      <c r="I82" s="20" t="str">
        <f t="shared" si="4"/>
        <v>-</v>
      </c>
      <c r="J82" s="20" t="str">
        <f t="shared" ca="1" si="5"/>
        <v>-</v>
      </c>
      <c r="K82" s="22"/>
    </row>
    <row r="83" spans="1:11" x14ac:dyDescent="0.2">
      <c r="A83" s="27" t="s">
        <v>82</v>
      </c>
      <c r="B83" s="19">
        <v>25229</v>
      </c>
      <c r="C83" s="19">
        <v>21592</v>
      </c>
      <c r="D83" s="19">
        <v>23153</v>
      </c>
      <c r="E83" s="19">
        <v>31709</v>
      </c>
      <c r="F83" s="19">
        <v>33315</v>
      </c>
      <c r="G83" s="31"/>
      <c r="H83" s="20">
        <f t="shared" si="3"/>
        <v>5.0599999999999996</v>
      </c>
      <c r="I83" s="20">
        <f t="shared" si="4"/>
        <v>32.049999999999997</v>
      </c>
      <c r="J83" s="20">
        <f t="shared" ca="1" si="5"/>
        <v>5.0599999999999996</v>
      </c>
      <c r="K83" s="22"/>
    </row>
    <row r="84" spans="1:11" x14ac:dyDescent="0.2">
      <c r="A84" s="27" t="s">
        <v>134</v>
      </c>
      <c r="B84" s="19">
        <v>342</v>
      </c>
      <c r="C84" s="19">
        <v>356</v>
      </c>
      <c r="D84" s="19">
        <v>225</v>
      </c>
      <c r="E84" s="19">
        <v>59</v>
      </c>
      <c r="F84" s="19">
        <v>73</v>
      </c>
      <c r="G84" s="30"/>
      <c r="H84" s="20">
        <f t="shared" si="3"/>
        <v>23.73</v>
      </c>
      <c r="I84" s="20">
        <f t="shared" si="4"/>
        <v>-78.650000000000006</v>
      </c>
      <c r="J84" s="20">
        <f t="shared" ca="1" si="5"/>
        <v>23.73</v>
      </c>
    </row>
    <row r="85" spans="1:11" x14ac:dyDescent="0.2">
      <c r="A85" s="18" t="s">
        <v>83</v>
      </c>
      <c r="B85" s="19">
        <v>1706614</v>
      </c>
      <c r="C85" s="19">
        <v>1684125</v>
      </c>
      <c r="D85" s="19">
        <v>1636358</v>
      </c>
      <c r="E85" s="19">
        <v>1767342</v>
      </c>
      <c r="F85" s="19">
        <v>1565102</v>
      </c>
      <c r="G85" s="30"/>
      <c r="H85" s="20">
        <f t="shared" si="3"/>
        <v>-11.44</v>
      </c>
      <c r="I85" s="20">
        <f t="shared" si="4"/>
        <v>-8.2899999999999991</v>
      </c>
      <c r="J85" s="20">
        <f t="shared" ca="1" si="5"/>
        <v>-11.44</v>
      </c>
    </row>
    <row r="86" spans="1:11" x14ac:dyDescent="0.2">
      <c r="A86" s="27" t="s">
        <v>84</v>
      </c>
      <c r="B86" s="19">
        <v>1705980</v>
      </c>
      <c r="C86" s="19">
        <v>1683685</v>
      </c>
      <c r="D86" s="19">
        <v>1635873</v>
      </c>
      <c r="E86" s="19">
        <v>1767034</v>
      </c>
      <c r="F86" s="19">
        <v>1564843</v>
      </c>
      <c r="G86" s="30"/>
      <c r="H86" s="20">
        <f t="shared" si="3"/>
        <v>-11.44</v>
      </c>
      <c r="I86" s="20">
        <f t="shared" si="4"/>
        <v>-8.27</v>
      </c>
      <c r="J86" s="20">
        <f t="shared" ca="1" si="5"/>
        <v>-11.44</v>
      </c>
    </row>
    <row r="87" spans="1:11" ht="22.5" x14ac:dyDescent="0.2">
      <c r="A87" s="27" t="s">
        <v>85</v>
      </c>
      <c r="B87" s="19">
        <v>0</v>
      </c>
      <c r="C87" s="19">
        <v>0</v>
      </c>
      <c r="D87" s="19">
        <v>0</v>
      </c>
      <c r="E87" s="19">
        <v>0</v>
      </c>
      <c r="F87" s="19">
        <v>0</v>
      </c>
      <c r="G87" s="30"/>
      <c r="H87" s="20" t="str">
        <f t="shared" si="3"/>
        <v>-</v>
      </c>
      <c r="I87" s="20" t="str">
        <f t="shared" si="4"/>
        <v>-</v>
      </c>
      <c r="J87" s="20" t="str">
        <f t="shared" ca="1" si="5"/>
        <v>-</v>
      </c>
    </row>
    <row r="88" spans="1:11" ht="22.5" x14ac:dyDescent="0.2">
      <c r="A88" s="27" t="s">
        <v>86</v>
      </c>
      <c r="B88" s="19">
        <v>634</v>
      </c>
      <c r="C88" s="19">
        <v>440</v>
      </c>
      <c r="D88" s="19">
        <v>485</v>
      </c>
      <c r="E88" s="19">
        <v>308</v>
      </c>
      <c r="F88" s="19">
        <v>259</v>
      </c>
      <c r="G88" s="30"/>
      <c r="H88" s="20">
        <f t="shared" si="3"/>
        <v>-15.91</v>
      </c>
      <c r="I88" s="20">
        <f t="shared" si="4"/>
        <v>-59.15</v>
      </c>
      <c r="J88" s="20">
        <f t="shared" ca="1" si="5"/>
        <v>-15.91</v>
      </c>
    </row>
    <row r="89" spans="1:11" ht="10.9" customHeight="1" x14ac:dyDescent="0.2">
      <c r="A89" s="18" t="s">
        <v>87</v>
      </c>
      <c r="B89" s="19">
        <v>0</v>
      </c>
      <c r="C89" s="19">
        <v>0</v>
      </c>
      <c r="D89" s="19">
        <v>0</v>
      </c>
      <c r="E89" s="19">
        <v>0</v>
      </c>
      <c r="F89" s="19">
        <v>0</v>
      </c>
      <c r="G89" s="30"/>
      <c r="H89" s="20" t="str">
        <f t="shared" si="3"/>
        <v>-</v>
      </c>
      <c r="I89" s="20" t="str">
        <f t="shared" si="4"/>
        <v>-</v>
      </c>
      <c r="J89" s="20" t="str">
        <f t="shared" ca="1" si="5"/>
        <v>-</v>
      </c>
    </row>
    <row r="90" spans="1:11" ht="10.9" customHeight="1" x14ac:dyDescent="0.2">
      <c r="A90" s="18" t="s">
        <v>88</v>
      </c>
      <c r="B90" s="19">
        <v>220411</v>
      </c>
      <c r="C90" s="19">
        <v>217209</v>
      </c>
      <c r="D90" s="19">
        <v>128743</v>
      </c>
      <c r="E90" s="19">
        <v>129587</v>
      </c>
      <c r="F90" s="19">
        <v>129592</v>
      </c>
      <c r="G90" s="30"/>
      <c r="H90" s="20">
        <f t="shared" si="3"/>
        <v>0</v>
      </c>
      <c r="I90" s="20">
        <f t="shared" si="4"/>
        <v>-41.2</v>
      </c>
      <c r="J90" s="20">
        <f t="shared" ca="1" si="5"/>
        <v>0</v>
      </c>
    </row>
    <row r="91" spans="1:11" ht="10.9" customHeight="1" x14ac:dyDescent="0.2">
      <c r="A91" s="27" t="s">
        <v>89</v>
      </c>
      <c r="B91" s="19">
        <v>220411</v>
      </c>
      <c r="C91" s="19">
        <v>217209</v>
      </c>
      <c r="D91" s="19">
        <v>128743</v>
      </c>
      <c r="E91" s="19">
        <v>129587</v>
      </c>
      <c r="F91" s="19">
        <v>129592</v>
      </c>
      <c r="G91" s="30"/>
      <c r="H91" s="20">
        <f t="shared" si="3"/>
        <v>0</v>
      </c>
      <c r="I91" s="20">
        <f t="shared" si="4"/>
        <v>-41.2</v>
      </c>
      <c r="J91" s="20">
        <f t="shared" ca="1" si="5"/>
        <v>0</v>
      </c>
    </row>
    <row r="92" spans="1:11" ht="10.9" customHeight="1" x14ac:dyDescent="0.2">
      <c r="A92" s="27" t="s">
        <v>90</v>
      </c>
      <c r="B92" s="19">
        <v>0</v>
      </c>
      <c r="C92" s="19">
        <v>0</v>
      </c>
      <c r="D92" s="19">
        <v>0</v>
      </c>
      <c r="E92" s="19">
        <v>0</v>
      </c>
      <c r="F92" s="19">
        <v>0</v>
      </c>
      <c r="G92" s="30"/>
      <c r="H92" s="20" t="str">
        <f t="shared" si="3"/>
        <v>-</v>
      </c>
      <c r="I92" s="20" t="str">
        <f t="shared" si="4"/>
        <v>-</v>
      </c>
      <c r="J92" s="20" t="str">
        <f t="shared" ca="1" si="5"/>
        <v>-</v>
      </c>
    </row>
    <row r="93" spans="1:11" ht="10.9" customHeight="1" x14ac:dyDescent="0.2">
      <c r="A93" s="18" t="s">
        <v>91</v>
      </c>
      <c r="B93" s="19">
        <v>0</v>
      </c>
      <c r="C93" s="19">
        <v>0</v>
      </c>
      <c r="D93" s="19">
        <v>0</v>
      </c>
      <c r="E93" s="19">
        <v>0</v>
      </c>
      <c r="F93" s="19">
        <v>850</v>
      </c>
      <c r="G93" s="30"/>
      <c r="H93" s="20" t="str">
        <f t="shared" si="3"/>
        <v>-</v>
      </c>
      <c r="I93" s="20" t="str">
        <f t="shared" si="4"/>
        <v>-</v>
      </c>
      <c r="J93" s="20" t="str">
        <f t="shared" ca="1" si="5"/>
        <v>-</v>
      </c>
    </row>
    <row r="94" spans="1:11" ht="10.9" customHeight="1" x14ac:dyDescent="0.2">
      <c r="A94" s="18" t="s">
        <v>92</v>
      </c>
      <c r="B94" s="19">
        <v>0</v>
      </c>
      <c r="C94" s="19">
        <v>0</v>
      </c>
      <c r="D94" s="19">
        <v>0</v>
      </c>
      <c r="E94" s="19">
        <v>0</v>
      </c>
      <c r="F94" s="19">
        <v>0</v>
      </c>
      <c r="G94" s="30"/>
      <c r="H94" s="20" t="str">
        <f t="shared" si="3"/>
        <v>-</v>
      </c>
      <c r="I94" s="20" t="str">
        <f t="shared" si="4"/>
        <v>-</v>
      </c>
      <c r="J94" s="20" t="str">
        <f t="shared" ca="1" si="5"/>
        <v>-</v>
      </c>
    </row>
    <row r="95" spans="1:11" ht="10.9" customHeight="1" x14ac:dyDescent="0.2">
      <c r="A95" s="18" t="s">
        <v>93</v>
      </c>
      <c r="B95" s="19">
        <v>83104</v>
      </c>
      <c r="C95" s="19">
        <v>92247</v>
      </c>
      <c r="D95" s="19">
        <v>87099</v>
      </c>
      <c r="E95" s="19">
        <v>105487</v>
      </c>
      <c r="F95" s="19">
        <v>98321</v>
      </c>
      <c r="G95" s="30"/>
      <c r="H95" s="20">
        <f t="shared" si="3"/>
        <v>-6.79</v>
      </c>
      <c r="I95" s="20">
        <f t="shared" si="4"/>
        <v>18.309999999999999</v>
      </c>
      <c r="J95" s="20">
        <f t="shared" ca="1" si="5"/>
        <v>-6.79</v>
      </c>
    </row>
    <row r="96" spans="1:11" ht="10.9" customHeight="1" x14ac:dyDescent="0.2">
      <c r="A96" s="27" t="s">
        <v>94</v>
      </c>
      <c r="B96" s="19">
        <v>5345</v>
      </c>
      <c r="C96" s="19">
        <v>5593</v>
      </c>
      <c r="D96" s="19">
        <v>5250</v>
      </c>
      <c r="E96" s="19">
        <v>6362</v>
      </c>
      <c r="F96" s="19">
        <v>6220</v>
      </c>
      <c r="G96" s="30"/>
      <c r="H96" s="20">
        <f t="shared" si="3"/>
        <v>-2.23</v>
      </c>
      <c r="I96" s="20">
        <f t="shared" si="4"/>
        <v>16.37</v>
      </c>
      <c r="J96" s="20">
        <f t="shared" ca="1" si="5"/>
        <v>-2.23</v>
      </c>
    </row>
    <row r="97" spans="1:12" ht="10.9" customHeight="1" x14ac:dyDescent="0.2">
      <c r="A97" s="27" t="s">
        <v>95</v>
      </c>
      <c r="B97" s="19">
        <v>35639</v>
      </c>
      <c r="C97" s="19">
        <v>41070</v>
      </c>
      <c r="D97" s="19">
        <v>42871</v>
      </c>
      <c r="E97" s="19">
        <v>52161</v>
      </c>
      <c r="F97" s="19">
        <v>39382</v>
      </c>
      <c r="G97" s="30"/>
      <c r="H97" s="20">
        <f t="shared" si="3"/>
        <v>-24.5</v>
      </c>
      <c r="I97" s="20">
        <f t="shared" si="4"/>
        <v>10.5</v>
      </c>
      <c r="J97" s="20">
        <f t="shared" ca="1" si="5"/>
        <v>-24.5</v>
      </c>
    </row>
    <row r="98" spans="1:12" ht="10.9" customHeight="1" x14ac:dyDescent="0.2">
      <c r="A98" s="27" t="s">
        <v>96</v>
      </c>
      <c r="B98" s="19">
        <v>14481</v>
      </c>
      <c r="C98" s="19">
        <v>10249</v>
      </c>
      <c r="D98" s="19">
        <v>8631</v>
      </c>
      <c r="E98" s="19">
        <v>12489</v>
      </c>
      <c r="F98" s="19">
        <v>15414</v>
      </c>
      <c r="G98" s="30"/>
      <c r="H98" s="20">
        <f t="shared" si="3"/>
        <v>23.42</v>
      </c>
      <c r="I98" s="20">
        <f t="shared" si="4"/>
        <v>6.44</v>
      </c>
      <c r="J98" s="20">
        <f t="shared" ca="1" si="5"/>
        <v>23.42</v>
      </c>
    </row>
    <row r="99" spans="1:12" ht="10.9" customHeight="1" x14ac:dyDescent="0.2">
      <c r="A99" s="27" t="s">
        <v>97</v>
      </c>
      <c r="B99" s="19">
        <v>27639</v>
      </c>
      <c r="C99" s="19">
        <v>35335</v>
      </c>
      <c r="D99" s="19">
        <v>30347</v>
      </c>
      <c r="E99" s="19">
        <v>34475</v>
      </c>
      <c r="F99" s="19">
        <v>37305</v>
      </c>
      <c r="G99" s="30"/>
      <c r="H99" s="20">
        <f t="shared" si="3"/>
        <v>8.2100000000000009</v>
      </c>
      <c r="I99" s="20">
        <f t="shared" si="4"/>
        <v>34.97</v>
      </c>
      <c r="J99" s="20">
        <f t="shared" ca="1" si="5"/>
        <v>8.2100000000000009</v>
      </c>
    </row>
    <row r="100" spans="1:12" ht="12.6" customHeight="1" x14ac:dyDescent="0.2">
      <c r="A100" s="32" t="s">
        <v>98</v>
      </c>
      <c r="B100" s="33">
        <v>2733462</v>
      </c>
      <c r="C100" s="33">
        <v>2763023</v>
      </c>
      <c r="D100" s="33">
        <v>2715017</v>
      </c>
      <c r="E100" s="33">
        <v>2799166</v>
      </c>
      <c r="F100" s="33">
        <v>2562806</v>
      </c>
      <c r="H100" s="34">
        <f t="shared" si="3"/>
        <v>-8.44</v>
      </c>
      <c r="I100" s="34">
        <f t="shared" si="4"/>
        <v>-6.24</v>
      </c>
      <c r="J100" s="34">
        <f t="shared" ca="1" si="5"/>
        <v>-8.44</v>
      </c>
    </row>
    <row r="101" spans="1:12" ht="18" customHeight="1" x14ac:dyDescent="0.2">
      <c r="A101" s="35" t="s">
        <v>99</v>
      </c>
      <c r="B101" s="38"/>
      <c r="C101" s="39"/>
      <c r="D101" s="39"/>
      <c r="E101" s="39"/>
      <c r="F101" s="39"/>
      <c r="H101" s="37"/>
      <c r="I101" s="37"/>
      <c r="J101" s="37"/>
    </row>
    <row r="102" spans="1:12" ht="10.9" customHeight="1" x14ac:dyDescent="0.2">
      <c r="A102" s="18" t="s">
        <v>100</v>
      </c>
      <c r="B102" s="19">
        <v>1357630</v>
      </c>
      <c r="C102" s="19">
        <v>1372351</v>
      </c>
      <c r="D102" s="19">
        <v>1365905</v>
      </c>
      <c r="E102" s="19">
        <v>769222</v>
      </c>
      <c r="F102" s="19">
        <v>773940</v>
      </c>
      <c r="H102" s="20">
        <f t="shared" ref="H102:H116" si="6">IF(ISERROR($F102/$E102),"-",IF((($F102-$E102)/$E102*100)&gt;1999.99,"-",IF((($F102-$E102)/$E102*100)&lt;-1999.99,"-",IF($F102/$E102&lt;0,"-",ROUND(($F102-$E102)/$E102*100,2)))))</f>
        <v>0.61</v>
      </c>
      <c r="I102" s="20">
        <f t="shared" ref="I102:I116" si="7">IF(ISERROR($F102/$B102),"-",IF((($F102-$B102)/$B102*100)&gt;1999.99,"-",IF((($F102-$B102)/$B102*100)&lt;-1999.99,"-",IF($F102/$B102&lt;0,"-",ROUND(($F102-$B102)/$B102*100,2)))))</f>
        <v>-42.99</v>
      </c>
      <c r="J102" s="20">
        <f t="shared" ref="J102:J116" ca="1" si="8">IF(ISERROR($F102/OFFSET($A102,0,MATCH("IV",$B$5:$E$5,0))),"-",IF($F102/OFFSET($A102,0,MATCH("IV",$B$5:$E$5,0))&lt;0,"-",IF((100*($F102/OFFSET($A102,0,MATCH("IV",$B$5:$E$5,0))))&gt;1999.99,"-",IF((100*($F102/OFFSET($A102,0,MATCH("IV",$B$5:$E$5,0))))&lt;-1999.99,"-",ROUND(100*($F102/OFFSET($A102,0,MATCH("IV",$B$5:$E$5,0))-1),2)))))</f>
        <v>0.61</v>
      </c>
    </row>
    <row r="103" spans="1:12" ht="10.9" customHeight="1" x14ac:dyDescent="0.2">
      <c r="A103" s="27" t="s">
        <v>101</v>
      </c>
      <c r="B103" s="19">
        <v>704224</v>
      </c>
      <c r="C103" s="19">
        <v>705924</v>
      </c>
      <c r="D103" s="19">
        <v>699518</v>
      </c>
      <c r="E103" s="19">
        <v>354805</v>
      </c>
      <c r="F103" s="19">
        <v>353625</v>
      </c>
      <c r="H103" s="20">
        <f t="shared" si="6"/>
        <v>-0.33</v>
      </c>
      <c r="I103" s="20">
        <f t="shared" si="7"/>
        <v>-49.79</v>
      </c>
      <c r="J103" s="20">
        <f t="shared" ca="1" si="8"/>
        <v>-0.33</v>
      </c>
    </row>
    <row r="104" spans="1:12" ht="10.9" customHeight="1" x14ac:dyDescent="0.2">
      <c r="A104" s="27" t="s">
        <v>102</v>
      </c>
      <c r="B104" s="19">
        <v>608057</v>
      </c>
      <c r="C104" s="19">
        <v>577827</v>
      </c>
      <c r="D104" s="19">
        <v>569139</v>
      </c>
      <c r="E104" s="19">
        <v>290332</v>
      </c>
      <c r="F104" s="19">
        <v>378645</v>
      </c>
      <c r="H104" s="20">
        <f t="shared" si="6"/>
        <v>30.42</v>
      </c>
      <c r="I104" s="20">
        <f t="shared" si="7"/>
        <v>-37.729999999999997</v>
      </c>
      <c r="J104" s="20">
        <f t="shared" ca="1" si="8"/>
        <v>30.42</v>
      </c>
    </row>
    <row r="105" spans="1:12" ht="10.9" customHeight="1" x14ac:dyDescent="0.2">
      <c r="A105" s="28" t="s">
        <v>103</v>
      </c>
      <c r="B105" s="19">
        <v>549723</v>
      </c>
      <c r="C105" s="19">
        <v>590371</v>
      </c>
      <c r="D105" s="19">
        <v>582486</v>
      </c>
      <c r="E105" s="19">
        <v>332811</v>
      </c>
      <c r="F105" s="19">
        <v>341456</v>
      </c>
      <c r="H105" s="20">
        <f t="shared" si="6"/>
        <v>2.6</v>
      </c>
      <c r="I105" s="20">
        <f t="shared" si="7"/>
        <v>-37.89</v>
      </c>
      <c r="J105" s="20">
        <f t="shared" ca="1" si="8"/>
        <v>2.6</v>
      </c>
    </row>
    <row r="106" spans="1:12" ht="10.9" customHeight="1" x14ac:dyDescent="0.2">
      <c r="A106" s="28" t="s">
        <v>104</v>
      </c>
      <c r="B106" s="19">
        <v>110483</v>
      </c>
      <c r="C106" s="19">
        <v>54689</v>
      </c>
      <c r="D106" s="19">
        <v>53886</v>
      </c>
      <c r="E106" s="19">
        <v>51740</v>
      </c>
      <c r="F106" s="19">
        <v>110033</v>
      </c>
      <c r="H106" s="20">
        <f t="shared" si="6"/>
        <v>112.67</v>
      </c>
      <c r="I106" s="20">
        <f t="shared" si="7"/>
        <v>-0.41</v>
      </c>
      <c r="J106" s="20">
        <f t="shared" ca="1" si="8"/>
        <v>112.67</v>
      </c>
    </row>
    <row r="107" spans="1:12" ht="10.9" customHeight="1" x14ac:dyDescent="0.2">
      <c r="A107" s="28" t="s">
        <v>105</v>
      </c>
      <c r="B107" s="19">
        <v>-43410</v>
      </c>
      <c r="C107" s="19">
        <v>-44167</v>
      </c>
      <c r="D107" s="19">
        <v>-44167</v>
      </c>
      <c r="E107" s="19">
        <v>-42188</v>
      </c>
      <c r="F107" s="19">
        <v>-51851</v>
      </c>
      <c r="H107" s="20">
        <f t="shared" si="6"/>
        <v>22.9</v>
      </c>
      <c r="I107" s="20">
        <f t="shared" si="7"/>
        <v>19.440000000000001</v>
      </c>
      <c r="J107" s="20">
        <f t="shared" ca="1" si="8"/>
        <v>22.9</v>
      </c>
    </row>
    <row r="108" spans="1:12" ht="10.9" customHeight="1" x14ac:dyDescent="0.2">
      <c r="A108" s="28" t="s">
        <v>106</v>
      </c>
      <c r="B108" s="19">
        <v>-8739</v>
      </c>
      <c r="C108" s="19">
        <v>-23066</v>
      </c>
      <c r="D108" s="19">
        <v>-23066</v>
      </c>
      <c r="E108" s="19">
        <v>-52031</v>
      </c>
      <c r="F108" s="19">
        <v>-20993</v>
      </c>
      <c r="H108" s="20">
        <f t="shared" si="6"/>
        <v>-59.65</v>
      </c>
      <c r="I108" s="20">
        <f t="shared" si="7"/>
        <v>140.22</v>
      </c>
      <c r="J108" s="20">
        <f t="shared" ca="1" si="8"/>
        <v>-59.65</v>
      </c>
    </row>
    <row r="109" spans="1:12" s="40" customFormat="1" ht="10.9" customHeight="1" x14ac:dyDescent="0.2">
      <c r="A109" s="27" t="s">
        <v>107</v>
      </c>
      <c r="B109" s="19">
        <v>19862</v>
      </c>
      <c r="C109" s="19">
        <v>20272</v>
      </c>
      <c r="D109" s="19">
        <v>18533</v>
      </c>
      <c r="E109" s="19">
        <v>19743</v>
      </c>
      <c r="F109" s="19">
        <v>18663</v>
      </c>
      <c r="G109" s="1"/>
      <c r="H109" s="20">
        <f t="shared" si="6"/>
        <v>-5.47</v>
      </c>
      <c r="I109" s="20">
        <f t="shared" si="7"/>
        <v>-6.04</v>
      </c>
      <c r="J109" s="20">
        <f t="shared" ca="1" si="8"/>
        <v>-5.47</v>
      </c>
      <c r="K109" s="1"/>
      <c r="L109" s="1"/>
    </row>
    <row r="110" spans="1:12" s="40" customFormat="1" ht="10.9" customHeight="1" x14ac:dyDescent="0.2">
      <c r="A110" s="27" t="s">
        <v>108</v>
      </c>
      <c r="B110" s="19">
        <v>-1321</v>
      </c>
      <c r="C110" s="19">
        <v>-1321</v>
      </c>
      <c r="D110" s="19">
        <v>-1230</v>
      </c>
      <c r="E110" s="19">
        <v>-1230</v>
      </c>
      <c r="F110" s="19">
        <v>-1210</v>
      </c>
      <c r="G110" s="1"/>
      <c r="H110" s="20">
        <f t="shared" si="6"/>
        <v>-1.63</v>
      </c>
      <c r="I110" s="20">
        <f t="shared" si="7"/>
        <v>-8.4</v>
      </c>
      <c r="J110" s="20">
        <f t="shared" ca="1" si="8"/>
        <v>-1.63</v>
      </c>
      <c r="K110" s="1"/>
      <c r="L110" s="1"/>
    </row>
    <row r="111" spans="1:12" ht="10.9" customHeight="1" x14ac:dyDescent="0.2">
      <c r="A111" s="27" t="s">
        <v>109</v>
      </c>
      <c r="B111" s="19">
        <v>25308</v>
      </c>
      <c r="C111" s="19">
        <v>68150</v>
      </c>
      <c r="D111" s="19">
        <v>78446</v>
      </c>
      <c r="E111" s="19">
        <v>104073</v>
      </c>
      <c r="F111" s="19">
        <v>23217</v>
      </c>
      <c r="H111" s="20">
        <f t="shared" si="6"/>
        <v>-77.69</v>
      </c>
      <c r="I111" s="20">
        <f t="shared" si="7"/>
        <v>-8.26</v>
      </c>
      <c r="J111" s="20">
        <f t="shared" ca="1" si="8"/>
        <v>-77.69</v>
      </c>
    </row>
    <row r="112" spans="1:12" ht="10.9" customHeight="1" x14ac:dyDescent="0.2">
      <c r="A112" s="27" t="s">
        <v>110</v>
      </c>
      <c r="B112" s="19">
        <v>1500</v>
      </c>
      <c r="C112" s="19">
        <v>1500</v>
      </c>
      <c r="D112" s="19">
        <v>1500</v>
      </c>
      <c r="E112" s="19">
        <v>1500</v>
      </c>
      <c r="F112" s="19">
        <v>1000</v>
      </c>
      <c r="H112" s="20">
        <f t="shared" si="6"/>
        <v>-33.33</v>
      </c>
      <c r="I112" s="20">
        <f t="shared" si="7"/>
        <v>-33.33</v>
      </c>
      <c r="J112" s="20">
        <f t="shared" ca="1" si="8"/>
        <v>-33.33</v>
      </c>
    </row>
    <row r="113" spans="1:12" ht="10.9" customHeight="1" x14ac:dyDescent="0.2">
      <c r="A113" s="18" t="s">
        <v>111</v>
      </c>
      <c r="B113" s="19">
        <v>19699</v>
      </c>
      <c r="C113" s="19">
        <v>20413</v>
      </c>
      <c r="D113" s="19">
        <v>22282</v>
      </c>
      <c r="E113" s="19">
        <v>25116</v>
      </c>
      <c r="F113" s="19">
        <v>26145</v>
      </c>
      <c r="H113" s="20">
        <f t="shared" si="6"/>
        <v>4.0999999999999996</v>
      </c>
      <c r="I113" s="20">
        <f t="shared" si="7"/>
        <v>32.72</v>
      </c>
      <c r="J113" s="20">
        <f t="shared" ca="1" si="8"/>
        <v>4.0999999999999996</v>
      </c>
    </row>
    <row r="114" spans="1:12" ht="10.9" customHeight="1" x14ac:dyDescent="0.2">
      <c r="A114" s="18" t="s">
        <v>112</v>
      </c>
      <c r="B114" s="19">
        <v>0</v>
      </c>
      <c r="C114" s="19">
        <v>0</v>
      </c>
      <c r="D114" s="19">
        <v>0</v>
      </c>
      <c r="E114" s="19">
        <v>0</v>
      </c>
      <c r="F114" s="19">
        <v>0</v>
      </c>
      <c r="H114" s="20" t="str">
        <f t="shared" si="6"/>
        <v>-</v>
      </c>
      <c r="I114" s="20" t="str">
        <f t="shared" si="7"/>
        <v>-</v>
      </c>
      <c r="J114" s="20" t="str">
        <f t="shared" ca="1" si="8"/>
        <v>-</v>
      </c>
    </row>
    <row r="115" spans="1:12" ht="13.15" customHeight="1" x14ac:dyDescent="0.2">
      <c r="A115" s="32" t="s">
        <v>113</v>
      </c>
      <c r="B115" s="33">
        <v>1377329</v>
      </c>
      <c r="C115" s="33">
        <v>1392764</v>
      </c>
      <c r="D115" s="33">
        <v>1388187</v>
      </c>
      <c r="E115" s="33">
        <v>794338</v>
      </c>
      <c r="F115" s="33">
        <v>800085</v>
      </c>
      <c r="H115" s="34">
        <f t="shared" si="6"/>
        <v>0.72</v>
      </c>
      <c r="I115" s="34">
        <f t="shared" si="7"/>
        <v>-41.91</v>
      </c>
      <c r="J115" s="34">
        <f t="shared" ca="1" si="8"/>
        <v>0.72</v>
      </c>
    </row>
    <row r="116" spans="1:12" ht="13.15" customHeight="1" x14ac:dyDescent="0.2">
      <c r="A116" s="41" t="s">
        <v>114</v>
      </c>
      <c r="B116" s="42">
        <v>4110791</v>
      </c>
      <c r="C116" s="42">
        <v>4155787</v>
      </c>
      <c r="D116" s="42">
        <v>4103204</v>
      </c>
      <c r="E116" s="42">
        <v>3593504</v>
      </c>
      <c r="F116" s="42">
        <v>3362892</v>
      </c>
      <c r="H116" s="43">
        <f t="shared" si="6"/>
        <v>-6.42</v>
      </c>
      <c r="I116" s="43">
        <f t="shared" si="7"/>
        <v>-18.190000000000001</v>
      </c>
      <c r="J116" s="43">
        <f t="shared" ca="1" si="8"/>
        <v>-6.42</v>
      </c>
    </row>
    <row r="117" spans="1:12" ht="18" customHeight="1" x14ac:dyDescent="0.2">
      <c r="A117" s="35" t="s">
        <v>115</v>
      </c>
      <c r="B117" s="39"/>
      <c r="C117" s="39"/>
      <c r="D117" s="39"/>
      <c r="E117" s="44"/>
      <c r="F117" s="44"/>
      <c r="H117" s="45"/>
      <c r="I117" s="46"/>
      <c r="J117" s="46"/>
    </row>
    <row r="118" spans="1:12" ht="10.9" customHeight="1" x14ac:dyDescent="0.2">
      <c r="A118" s="18" t="s">
        <v>116</v>
      </c>
      <c r="B118" s="19">
        <v>1312843</v>
      </c>
      <c r="C118" s="19">
        <v>1377986</v>
      </c>
      <c r="D118" s="19">
        <v>1351500</v>
      </c>
      <c r="E118" s="19">
        <v>1397856</v>
      </c>
      <c r="F118" s="19">
        <v>1418945</v>
      </c>
      <c r="H118" s="20">
        <f t="shared" ref="H118:H133" si="9">IF(ISERROR($F118/$E118),"-",IF((($F118-$E118)/$E118*100)&gt;1999.99,"-",IF((($F118-$E118)/$E118*100)&lt;-1999.99,"-",IF($F118/$E118&lt;0,"-",ROUND(($F118-$E118)/$E118*100,2)))))</f>
        <v>1.51</v>
      </c>
      <c r="I118" s="20">
        <f t="shared" ref="I118:I133" si="10">IF(ISERROR($F118/$B118),"-",IF((($F118-$B118)/$B118*100)&gt;1999.99,"-",IF((($F118-$B118)/$B118*100)&lt;-1999.99,"-",IF($F118/$B118&lt;0,"-",ROUND(($F118-$B118)/$B118*100,2)))))</f>
        <v>8.08</v>
      </c>
      <c r="J118" s="20">
        <f t="shared" ref="J118:J133" ca="1" si="11">IF(ISERROR($F118/OFFSET($A118,0,MATCH("IV",$B$5:$E$5,0))),"-",IF($F118/OFFSET($A118,0,MATCH("IV",$B$5:$E$5,0))&lt;0,"-",IF((100*($F118/OFFSET($A118,0,MATCH("IV",$B$5:$E$5,0))))&gt;1999.99,"-",IF((100*($F118/OFFSET($A118,0,MATCH("IV",$B$5:$E$5,0))))&lt;-1999.99,"-",ROUND(100*($F118/OFFSET($A118,0,MATCH("IV",$B$5:$E$5,0))-1),2)))))</f>
        <v>1.51</v>
      </c>
    </row>
    <row r="119" spans="1:12" ht="10.9" customHeight="1" x14ac:dyDescent="0.2">
      <c r="A119" s="18" t="s">
        <v>117</v>
      </c>
      <c r="B119" s="19">
        <v>24900</v>
      </c>
      <c r="C119" s="19">
        <v>10813</v>
      </c>
      <c r="D119" s="19">
        <v>10874</v>
      </c>
      <c r="E119" s="19">
        <v>10459</v>
      </c>
      <c r="F119" s="19">
        <v>14757</v>
      </c>
      <c r="H119" s="20">
        <f t="shared" si="9"/>
        <v>41.09</v>
      </c>
      <c r="I119" s="20">
        <f t="shared" si="10"/>
        <v>-40.729999999999997</v>
      </c>
      <c r="J119" s="20">
        <f t="shared" ca="1" si="11"/>
        <v>41.09</v>
      </c>
    </row>
    <row r="120" spans="1:12" ht="10.9" customHeight="1" x14ac:dyDescent="0.2">
      <c r="A120" s="18" t="s">
        <v>118</v>
      </c>
      <c r="B120" s="19">
        <v>0</v>
      </c>
      <c r="C120" s="19">
        <v>0</v>
      </c>
      <c r="D120" s="19">
        <v>0</v>
      </c>
      <c r="E120" s="19">
        <v>0</v>
      </c>
      <c r="F120" s="19">
        <v>0</v>
      </c>
      <c r="H120" s="20" t="str">
        <f t="shared" si="9"/>
        <v>-</v>
      </c>
      <c r="I120" s="20" t="str">
        <f t="shared" si="10"/>
        <v>-</v>
      </c>
      <c r="J120" s="20" t="str">
        <f t="shared" ca="1" si="11"/>
        <v>-</v>
      </c>
    </row>
    <row r="121" spans="1:12" ht="10.9" customHeight="1" x14ac:dyDescent="0.2">
      <c r="A121" s="18" t="s">
        <v>119</v>
      </c>
      <c r="B121" s="19">
        <v>2410936</v>
      </c>
      <c r="C121" s="19">
        <v>2137306</v>
      </c>
      <c r="D121" s="19">
        <v>2130313</v>
      </c>
      <c r="E121" s="19">
        <v>3002218</v>
      </c>
      <c r="F121" s="19">
        <v>4231128</v>
      </c>
      <c r="H121" s="20">
        <f t="shared" si="9"/>
        <v>40.93</v>
      </c>
      <c r="I121" s="20">
        <f t="shared" si="10"/>
        <v>75.5</v>
      </c>
      <c r="J121" s="20">
        <f t="shared" ca="1" si="11"/>
        <v>40.93</v>
      </c>
    </row>
    <row r="122" spans="1:12" ht="10.9" customHeight="1" x14ac:dyDescent="0.2">
      <c r="A122" s="18" t="s">
        <v>120</v>
      </c>
      <c r="B122" s="19">
        <v>2111027</v>
      </c>
      <c r="C122" s="19">
        <v>1990166</v>
      </c>
      <c r="D122" s="19">
        <v>2011341</v>
      </c>
      <c r="E122" s="19">
        <v>2079720</v>
      </c>
      <c r="F122" s="19">
        <v>1797382</v>
      </c>
      <c r="H122" s="20">
        <f t="shared" si="9"/>
        <v>-13.58</v>
      </c>
      <c r="I122" s="20">
        <f t="shared" si="10"/>
        <v>-14.86</v>
      </c>
      <c r="J122" s="20">
        <f t="shared" ca="1" si="11"/>
        <v>-13.58</v>
      </c>
    </row>
    <row r="123" spans="1:12" ht="18" customHeight="1" x14ac:dyDescent="0.2">
      <c r="A123" s="47" t="s">
        <v>121</v>
      </c>
      <c r="B123" s="48"/>
      <c r="C123" s="48"/>
      <c r="D123" s="48"/>
      <c r="E123" s="48"/>
      <c r="F123" s="48"/>
      <c r="H123" s="49"/>
      <c r="I123" s="49"/>
      <c r="J123" s="49"/>
    </row>
    <row r="124" spans="1:12" ht="10.9" customHeight="1" x14ac:dyDescent="0.25">
      <c r="A124" s="18" t="s">
        <v>135</v>
      </c>
      <c r="B124" s="19">
        <v>17940014</v>
      </c>
      <c r="C124" s="19">
        <v>19740445</v>
      </c>
      <c r="D124" s="19">
        <v>20928423</v>
      </c>
      <c r="E124" s="19">
        <v>22018287</v>
      </c>
      <c r="F124" s="19">
        <v>23352301</v>
      </c>
      <c r="H124" s="20">
        <f t="shared" si="9"/>
        <v>6.06</v>
      </c>
      <c r="I124" s="20">
        <f t="shared" si="10"/>
        <v>30.17</v>
      </c>
      <c r="J124" s="20">
        <f t="shared" ca="1" si="11"/>
        <v>6.06</v>
      </c>
      <c r="L124" s="50"/>
    </row>
    <row r="125" spans="1:12" ht="10.9" customHeight="1" x14ac:dyDescent="0.2">
      <c r="A125" s="53" t="s">
        <v>122</v>
      </c>
      <c r="B125" s="19" t="s">
        <v>143</v>
      </c>
      <c r="C125" s="19" t="s">
        <v>143</v>
      </c>
      <c r="D125" s="19">
        <v>20928423</v>
      </c>
      <c r="E125" s="19">
        <v>22018287</v>
      </c>
      <c r="F125" s="19">
        <v>23352301</v>
      </c>
      <c r="H125" s="20">
        <f t="shared" si="9"/>
        <v>6.06</v>
      </c>
      <c r="I125" s="20" t="str">
        <f t="shared" si="10"/>
        <v>-</v>
      </c>
      <c r="J125" s="20">
        <f t="shared" ca="1" si="11"/>
        <v>6.06</v>
      </c>
    </row>
    <row r="126" spans="1:12" ht="10.9" customHeight="1" x14ac:dyDescent="0.2">
      <c r="A126" s="53" t="s">
        <v>123</v>
      </c>
      <c r="B126" s="19" t="s">
        <v>143</v>
      </c>
      <c r="C126" s="19" t="s">
        <v>143</v>
      </c>
      <c r="D126" s="19">
        <v>0</v>
      </c>
      <c r="E126" s="19">
        <v>0</v>
      </c>
      <c r="F126" s="19">
        <v>0</v>
      </c>
      <c r="H126" s="20" t="str">
        <f t="shared" si="9"/>
        <v>-</v>
      </c>
      <c r="I126" s="20" t="str">
        <f t="shared" si="10"/>
        <v>-</v>
      </c>
      <c r="J126" s="20" t="str">
        <f t="shared" ca="1" si="11"/>
        <v>-</v>
      </c>
    </row>
    <row r="127" spans="1:12" ht="10.9" customHeight="1" x14ac:dyDescent="0.2">
      <c r="A127" s="53" t="s">
        <v>124</v>
      </c>
      <c r="B127" s="19" t="s">
        <v>143</v>
      </c>
      <c r="C127" s="19" t="s">
        <v>143</v>
      </c>
      <c r="D127" s="19">
        <v>0</v>
      </c>
      <c r="E127" s="19">
        <v>0</v>
      </c>
      <c r="F127" s="19">
        <v>0</v>
      </c>
      <c r="H127" s="20" t="str">
        <f t="shared" si="9"/>
        <v>-</v>
      </c>
      <c r="I127" s="20" t="str">
        <f t="shared" si="10"/>
        <v>-</v>
      </c>
      <c r="J127" s="20" t="str">
        <f t="shared" ca="1" si="11"/>
        <v>-</v>
      </c>
    </row>
    <row r="128" spans="1:12" ht="24" x14ac:dyDescent="0.25">
      <c r="A128" s="53" t="s">
        <v>136</v>
      </c>
      <c r="B128" s="19">
        <v>37578077</v>
      </c>
      <c r="C128" s="19">
        <v>38607636</v>
      </c>
      <c r="D128" s="19">
        <v>39681459</v>
      </c>
      <c r="E128" s="19">
        <v>40158821</v>
      </c>
      <c r="F128" s="19">
        <v>42552397</v>
      </c>
      <c r="H128" s="20">
        <f t="shared" si="9"/>
        <v>5.96</v>
      </c>
      <c r="I128" s="20">
        <f t="shared" si="10"/>
        <v>13.24</v>
      </c>
      <c r="J128" s="20">
        <f t="shared" ca="1" si="11"/>
        <v>5.96</v>
      </c>
      <c r="L128" s="50"/>
    </row>
    <row r="129" spans="1:10" ht="10.9" customHeight="1" x14ac:dyDescent="0.2">
      <c r="A129" s="53" t="s">
        <v>125</v>
      </c>
      <c r="B129" s="19" t="s">
        <v>143</v>
      </c>
      <c r="C129" s="19" t="s">
        <v>143</v>
      </c>
      <c r="D129" s="19">
        <v>39645985</v>
      </c>
      <c r="E129" s="19">
        <v>40123346</v>
      </c>
      <c r="F129" s="19">
        <v>42516923</v>
      </c>
      <c r="H129" s="20">
        <f t="shared" si="9"/>
        <v>5.97</v>
      </c>
      <c r="I129" s="20" t="str">
        <f t="shared" si="10"/>
        <v>-</v>
      </c>
      <c r="J129" s="20">
        <f t="shared" ca="1" si="11"/>
        <v>5.97</v>
      </c>
    </row>
    <row r="130" spans="1:10" ht="10.9" customHeight="1" x14ac:dyDescent="0.2">
      <c r="A130" s="53" t="s">
        <v>126</v>
      </c>
      <c r="B130" s="19" t="s">
        <v>143</v>
      </c>
      <c r="C130" s="19" t="s">
        <v>143</v>
      </c>
      <c r="D130" s="19">
        <v>0</v>
      </c>
      <c r="E130" s="19">
        <v>0</v>
      </c>
      <c r="F130" s="19">
        <v>0</v>
      </c>
      <c r="H130" s="20" t="str">
        <f t="shared" si="9"/>
        <v>-</v>
      </c>
      <c r="I130" s="20" t="str">
        <f t="shared" si="10"/>
        <v>-</v>
      </c>
      <c r="J130" s="20" t="str">
        <f t="shared" ca="1" si="11"/>
        <v>-</v>
      </c>
    </row>
    <row r="131" spans="1:10" ht="10.9" customHeight="1" x14ac:dyDescent="0.2">
      <c r="A131" s="53" t="s">
        <v>127</v>
      </c>
      <c r="B131" s="19" t="s">
        <v>143</v>
      </c>
      <c r="C131" s="19" t="s">
        <v>143</v>
      </c>
      <c r="D131" s="19">
        <v>35474</v>
      </c>
      <c r="E131" s="19">
        <v>35474</v>
      </c>
      <c r="F131" s="19">
        <v>35474</v>
      </c>
      <c r="H131" s="20">
        <f t="shared" si="9"/>
        <v>0</v>
      </c>
      <c r="I131" s="20" t="str">
        <f t="shared" si="10"/>
        <v>-</v>
      </c>
      <c r="J131" s="20">
        <f t="shared" ca="1" si="11"/>
        <v>0</v>
      </c>
    </row>
    <row r="132" spans="1:10" x14ac:dyDescent="0.2">
      <c r="A132" s="18" t="s">
        <v>128</v>
      </c>
      <c r="B132" s="19">
        <v>3860732</v>
      </c>
      <c r="C132" s="19">
        <v>4029083</v>
      </c>
      <c r="D132" s="19">
        <v>4289559</v>
      </c>
      <c r="E132" s="19">
        <v>4460043</v>
      </c>
      <c r="F132" s="19">
        <v>4636087</v>
      </c>
      <c r="H132" s="20">
        <f t="shared" si="9"/>
        <v>3.95</v>
      </c>
      <c r="I132" s="20">
        <f t="shared" si="10"/>
        <v>20.079999999999998</v>
      </c>
      <c r="J132" s="20">
        <f t="shared" ca="1" si="11"/>
        <v>3.95</v>
      </c>
    </row>
    <row r="133" spans="1:10" x14ac:dyDescent="0.2">
      <c r="A133" s="51" t="s">
        <v>129</v>
      </c>
      <c r="B133" s="19">
        <v>3644731</v>
      </c>
      <c r="C133" s="19">
        <v>3104526</v>
      </c>
      <c r="D133" s="19">
        <v>3171184</v>
      </c>
      <c r="E133" s="19">
        <v>3147839</v>
      </c>
      <c r="F133" s="19">
        <v>3786567</v>
      </c>
      <c r="H133" s="20">
        <f t="shared" si="9"/>
        <v>20.29</v>
      </c>
      <c r="I133" s="52">
        <f t="shared" si="10"/>
        <v>3.89</v>
      </c>
      <c r="J133" s="52">
        <f t="shared" ca="1" si="11"/>
        <v>20.29</v>
      </c>
    </row>
    <row r="134" spans="1:10" ht="12" customHeight="1" x14ac:dyDescent="0.2">
      <c r="A134" s="55" t="s">
        <v>130</v>
      </c>
      <c r="B134" s="55"/>
      <c r="C134" s="55"/>
      <c r="D134" s="55"/>
      <c r="E134" s="55"/>
      <c r="F134" s="55"/>
      <c r="G134" s="55"/>
      <c r="H134" s="55"/>
      <c r="I134" s="55"/>
      <c r="J134" s="55"/>
    </row>
    <row r="135" spans="1:10" ht="12" customHeight="1" x14ac:dyDescent="0.2">
      <c r="A135" s="56" t="s">
        <v>131</v>
      </c>
      <c r="B135" s="56"/>
      <c r="C135" s="56"/>
      <c r="D135" s="56"/>
      <c r="E135" s="56"/>
      <c r="F135" s="56"/>
      <c r="G135" s="56"/>
      <c r="H135" s="56"/>
      <c r="I135" s="56"/>
      <c r="J135" s="56"/>
    </row>
    <row r="136" spans="1:10" ht="12" customHeight="1" x14ac:dyDescent="0.2">
      <c r="A136" s="56" t="s">
        <v>137</v>
      </c>
      <c r="B136" s="56"/>
      <c r="C136" s="56"/>
      <c r="D136" s="56"/>
      <c r="E136" s="56"/>
      <c r="F136" s="56"/>
      <c r="G136" s="56"/>
      <c r="H136" s="56"/>
      <c r="I136" s="56"/>
      <c r="J136" s="56"/>
    </row>
    <row r="137" spans="1:10" ht="12" customHeight="1" x14ac:dyDescent="0.2">
      <c r="A137" s="56" t="s">
        <v>138</v>
      </c>
      <c r="B137" s="56"/>
      <c r="C137" s="56"/>
      <c r="D137" s="56"/>
      <c r="E137" s="56"/>
      <c r="F137" s="56"/>
      <c r="G137" s="56"/>
      <c r="H137" s="56"/>
      <c r="I137" s="56"/>
      <c r="J137" s="56"/>
    </row>
  </sheetData>
  <mergeCells count="5">
    <mergeCell ref="A2:F2"/>
    <mergeCell ref="A134:J134"/>
    <mergeCell ref="A135:J135"/>
    <mergeCell ref="A136:J136"/>
    <mergeCell ref="A137:J137"/>
  </mergeCells>
  <pageMargins left="0.59055118110236227" right="0.27559055118110237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ESI&amp;C&amp;"Arial,Cursiva"_______________________________________________________________________________________
&amp;R&amp;"Arial,Cursiva"&amp;7
&amp;"Myriad Pro,Normal"&amp;8Evolución trimestral</oddFooter>
  </headerFooter>
  <rowBreaks count="2" manualBreakCount="2">
    <brk id="67" max="9" man="1"/>
    <brk id="11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Cuadro 1.2</vt:lpstr>
      <vt:lpstr>'Cuadro 1.2'!Área_de_impresión</vt:lpstr>
      <vt:lpstr>'Cuadro 1.2'!Títulos_a_imprimir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2026-06-09T13:33:16Z</cp:lastPrinted>
  <dcterms:created xsi:type="dcterms:W3CDTF">2025-05-27T12:57:43Z</dcterms:created>
  <dcterms:modified xsi:type="dcterms:W3CDTF">2026-06-09T13:33:35Z</dcterms:modified>
</cp:coreProperties>
</file>