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700" activeTab="0"/>
  </bookViews>
  <sheets>
    <sheet name="E001" sheetId="1" r:id="rId1"/>
    <sheet name="riafndatgenm0" sheetId="2" r:id="rId2"/>
  </sheets>
  <definedNames>
    <definedName name="DatosExternos_1" localSheetId="1">'riafndatgenm0'!$A$1:$F$31</definedName>
  </definedNames>
  <calcPr fullCalcOnLoad="1"/>
</workbook>
</file>

<file path=xl/sharedStrings.xml><?xml version="1.0" encoding="utf-8"?>
<sst xmlns="http://schemas.openxmlformats.org/spreadsheetml/2006/main" count="111" uniqueCount="53">
  <si>
    <t>Número de entidades</t>
  </si>
  <si>
    <t>Distribución porcentual</t>
  </si>
  <si>
    <t>TOTAL EMPRESAS DE SERVICIOS DE INVERSIÓN</t>
  </si>
  <si>
    <r>
      <t>Total empresas de servicios de inversión registradas en la CNMV</t>
    </r>
    <r>
      <rPr>
        <b/>
        <vertAlign val="superscript"/>
        <sz val="10"/>
        <color indexed="25"/>
        <rFont val="Myriad Pro"/>
        <family val="2"/>
      </rPr>
      <t>1</t>
    </r>
  </si>
  <si>
    <t>CUADRO 1.1</t>
  </si>
  <si>
    <t>1. Número de empresas de servicios de inversión registradas en la CNMV y de alta en la fecha de referencia</t>
  </si>
  <si>
    <t>ENERO 2024</t>
  </si>
  <si>
    <t>1. Sociedades de valores (S.V.)</t>
  </si>
  <si>
    <t>2. Agencias de valores (A.V.)</t>
  </si>
  <si>
    <t>3. Sociedades gestoras de cartera (S.G.C.)</t>
  </si>
  <si>
    <t>4. Empresas de asesoramiento financiero (E.A.F.)</t>
  </si>
  <si>
    <t>Pro memoria:</t>
  </si>
  <si>
    <r>
      <t>Empresas de asesoramiento financiero nacional (E.A.F.N.)</t>
    </r>
    <r>
      <rPr>
        <vertAlign val="superscript"/>
        <sz val="8"/>
        <rFont val="Myriad Pro"/>
        <family val="2"/>
      </rPr>
      <t>2</t>
    </r>
  </si>
  <si>
    <t>tipo</t>
  </si>
  <si>
    <t>numero</t>
  </si>
  <si>
    <t>cif</t>
  </si>
  <si>
    <t>tipopersona</t>
  </si>
  <si>
    <t>fregistro</t>
  </si>
  <si>
    <t>fbaja</t>
  </si>
  <si>
    <t>AFN</t>
  </si>
  <si>
    <t xml:space="preserve">50833982A </t>
  </si>
  <si>
    <t>F</t>
  </si>
  <si>
    <t xml:space="preserve">X0678523T </t>
  </si>
  <si>
    <t xml:space="preserve">43751061R </t>
  </si>
  <si>
    <t xml:space="preserve">21629079V </t>
  </si>
  <si>
    <t xml:space="preserve">X0136959V </t>
  </si>
  <si>
    <t xml:space="preserve">34099283N </t>
  </si>
  <si>
    <t xml:space="preserve">51877629W </t>
  </si>
  <si>
    <t xml:space="preserve">43802712V </t>
  </si>
  <si>
    <t xml:space="preserve">51348771Y </t>
  </si>
  <si>
    <t xml:space="preserve">72057708L </t>
  </si>
  <si>
    <t xml:space="preserve">39704145G </t>
  </si>
  <si>
    <t xml:space="preserve">03460107X </t>
  </si>
  <si>
    <t xml:space="preserve">52646837K </t>
  </si>
  <si>
    <t xml:space="preserve">46913427M </t>
  </si>
  <si>
    <t xml:space="preserve">52516307Q </t>
  </si>
  <si>
    <t xml:space="preserve">46332332M </t>
  </si>
  <si>
    <t xml:space="preserve">X2197963Z </t>
  </si>
  <si>
    <t xml:space="preserve">37622987R </t>
  </si>
  <si>
    <t xml:space="preserve">50192868Z </t>
  </si>
  <si>
    <t xml:space="preserve">03083120Q </t>
  </si>
  <si>
    <t xml:space="preserve">50825085F </t>
  </si>
  <si>
    <t xml:space="preserve">30658132Y </t>
  </si>
  <si>
    <t xml:space="preserve">33342611V </t>
  </si>
  <si>
    <t xml:space="preserve">12705303B </t>
  </si>
  <si>
    <t xml:space="preserve">05247022D </t>
  </si>
  <si>
    <t xml:space="preserve">72088532T </t>
  </si>
  <si>
    <t xml:space="preserve">53538818Q </t>
  </si>
  <si>
    <t xml:space="preserve">44022068E </t>
  </si>
  <si>
    <t xml:space="preserve">71643497S </t>
  </si>
  <si>
    <t xml:space="preserve">51108066L </t>
  </si>
  <si>
    <t>31/01/2024</t>
  </si>
  <si>
    <t>2. Las Empresas de asesoramiento financiero nacionales no tienen la consideración de empresas de servicios de inversión, tal como se establece en el artículo 128.5.a) de la Ley 6/2023, de 17 de marzo, de los Mercados de Valores y de los Servicios de Inversión.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</si>
</sst>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Blue]\ #,##0"/>
    <numFmt numFmtId="167" formatCode="#,##0\ &quot;Pta&quot;;\-#,##0\ &quot;Pta&quot;"/>
    <numFmt numFmtId="168" formatCode="#,##0\ &quot;Pta&quot;;[Red]\-#,##0\ &quot;Pta&quot;"/>
    <numFmt numFmtId="169" formatCode="#,##0.00\ &quot;Pta&quot;;\-#,##0.00\ &quot;Pta&quot;"/>
    <numFmt numFmtId="170" formatCode="#,##0.00\ &quot;Pta&quot;;[Red]\-#,##0.00\ &quot;Pta&quot;"/>
    <numFmt numFmtId="171" formatCode="_-* #,##0\ &quot;Pta&quot;_-;\-* #,##0\ &quot;Pta&quot;_-;_-* &quot;-&quot;\ &quot;Pta&quot;_-;_-@_-"/>
    <numFmt numFmtId="172" formatCode="_-* #,##0\ _P_t_a_-;\-* #,##0\ _P_t_a_-;_-* &quot;-&quot;\ _P_t_a_-;_-@_-"/>
    <numFmt numFmtId="173" formatCode="_-* #,##0.00\ &quot;Pta&quot;_-;\-* #,##0.00\ &quot;Pta&quot;_-;_-* &quot;-&quot;??\ &quot;Pta&quot;_-;_-@_-"/>
    <numFmt numFmtId="174" formatCode="_-* #,##0.00\ _P_t_a_-;\-* #,##0.00\ _P_t_a_-;_-* &quot;-&quot;??\ _P_t_a_-;_-@_-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"/>
    <numFmt numFmtId="192" formatCode="#,##0.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dd\-mm\-yy"/>
    <numFmt numFmtId="197" formatCode="0.000"/>
    <numFmt numFmtId="198" formatCode="0.0000"/>
    <numFmt numFmtId="199" formatCode="0.00000"/>
    <numFmt numFmtId="200" formatCode="0.000000"/>
    <numFmt numFmtId="201" formatCode="_-* #,##0.0\ _P_t_a_-;\-* #,##0.0\ _P_t_a_-;_-* &quot;-&quot;??\ _P_t_a_-;_-@_-"/>
    <numFmt numFmtId="202" formatCode="_-* #,##0\ _P_t_a_-;\-* #,##0\ _P_t_a_-;_-* &quot;-&quot;??\ _P_t_a_-;_-@_-"/>
    <numFmt numFmtId="203" formatCode="[$-C0A]dddd\,\ dd&quot; de &quot;mmmm&quot; de &quot;yyyy"/>
    <numFmt numFmtId="204" formatCode="_-* #,##0.0\ _€_-;\-* #,##0.0\ _€_-;_-* &quot;-&quot;??\ _€_-;_-@_-"/>
    <numFmt numFmtId="205" formatCode="_-* #,##0\ _€_-;\-* #,##0\ _€_-;_-* &quot;-&quot;??\ _€_-;_-@_-"/>
    <numFmt numFmtId="206" formatCode="_-* #,##0.000\ _€_-;\-* #,##0.000\ _€_-;_-* &quot;-&quot;??\ _€_-;_-@_-"/>
    <numFmt numFmtId="207" formatCode="_-* #,##0.0000\ _€_-;\-* #,##0.0000\ _€_-;_-* &quot;-&quot;??\ _€_-;_-@_-"/>
    <numFmt numFmtId="208" formatCode="_-* #,##0.00000\ _€_-;\-* #,##0.00000\ _€_-;_-* &quot;-&quot;??\ _€_-;_-@_-"/>
    <numFmt numFmtId="209" formatCode="[$€-2]\ #,##0.00_);[Red]\([$€-2]\ #,##0.00\)"/>
    <numFmt numFmtId="210" formatCode="###,###,###,##0"/>
    <numFmt numFmtId="211" formatCode="[Blue]\ \ #,##0.00"/>
    <numFmt numFmtId="212" formatCode="#,##0.00_ ;[Red]\-#,##0.00\ 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* #,##0_);_(* \(#,##0\);_(* &quot;-&quot;_);_(@_)"/>
    <numFmt numFmtId="219" formatCode="_(&quot;$&quot;* #,##0.00_);_(&quot;$&quot;* \(#,##0.00\);_(&quot;$&quot;* &quot;-&quot;??_);_(@_)"/>
    <numFmt numFmtId="220" formatCode="_(* #,##0.00_);_(* \(#,##0.00\);_(* &quot;-&quot;??_);_(@_)"/>
    <numFmt numFmtId="221" formatCode="dddd\,\ mmmm\ dd\,\ yyyy"/>
    <numFmt numFmtId="222" formatCode="[$-C0A]mmmm\-yy;@"/>
    <numFmt numFmtId="223" formatCode="[Blue]\ 0.00%"/>
    <numFmt numFmtId="224" formatCode="[Blue]\ 0%"/>
    <numFmt numFmtId="225" formatCode="[Blue]\ \ #,##0.000"/>
    <numFmt numFmtId="226" formatCode="[Blue]\ \ #,##0.0000"/>
    <numFmt numFmtId="227" formatCode="#,##0_ ;[Red]\-#,##0\ 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Verdana"/>
      <family val="2"/>
    </font>
    <font>
      <sz val="8"/>
      <name val="Myriad Pro"/>
      <family val="2"/>
    </font>
    <font>
      <b/>
      <sz val="10"/>
      <name val="Myriad Pro"/>
      <family val="2"/>
    </font>
    <font>
      <b/>
      <sz val="8"/>
      <name val="Myriad Pro"/>
      <family val="2"/>
    </font>
    <font>
      <b/>
      <sz val="10"/>
      <color indexed="25"/>
      <name val="Myriad Pro"/>
      <family val="2"/>
    </font>
    <font>
      <b/>
      <vertAlign val="superscript"/>
      <sz val="10"/>
      <color indexed="25"/>
      <name val="Myriad Pro"/>
      <family val="2"/>
    </font>
    <font>
      <sz val="7"/>
      <name val="Myriad Pro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b/>
      <sz val="11"/>
      <color indexed="62"/>
      <name val="Calibri"/>
      <family val="2"/>
    </font>
    <font>
      <sz val="9"/>
      <color indexed="62"/>
      <name val="Calibri"/>
      <family val="2"/>
    </font>
    <font>
      <sz val="9"/>
      <color indexed="25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9"/>
      <color indexed="8"/>
      <name val="Calibri"/>
      <family val="2"/>
    </font>
    <font>
      <vertAlign val="superscript"/>
      <sz val="8"/>
      <name val="Myriad Pro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7" fillId="0" borderId="0" xfId="54" applyFont="1" applyAlignment="1">
      <alignment/>
      <protection/>
    </xf>
    <xf numFmtId="0" fontId="7" fillId="0" borderId="0" xfId="54" applyFont="1">
      <alignment/>
      <protection/>
    </xf>
    <xf numFmtId="0" fontId="8" fillId="0" borderId="10" xfId="54" applyFont="1" applyBorder="1" applyAlignment="1">
      <alignment horizontal="left" vertical="top"/>
      <protection/>
    </xf>
    <xf numFmtId="0" fontId="9" fillId="0" borderId="0" xfId="54" applyFont="1" applyAlignment="1">
      <alignment horizontal="left" vertical="center" wrapText="1"/>
      <protection/>
    </xf>
    <xf numFmtId="0" fontId="9" fillId="0" borderId="0" xfId="54" applyFont="1" applyAlignment="1">
      <alignment horizontal="left" vertical="top" wrapText="1"/>
      <protection/>
    </xf>
    <xf numFmtId="0" fontId="9" fillId="0" borderId="0" xfId="54" applyFont="1" applyBorder="1" applyAlignment="1">
      <alignment horizontal="left" vertical="top" wrapText="1"/>
      <protection/>
    </xf>
    <xf numFmtId="0" fontId="9" fillId="0" borderId="0" xfId="54" applyFont="1" applyBorder="1" applyAlignment="1">
      <alignment horizontal="left" vertical="center" wrapText="1"/>
      <protection/>
    </xf>
    <xf numFmtId="0" fontId="7" fillId="0" borderId="0" xfId="54" applyFont="1" applyBorder="1" applyAlignment="1">
      <alignment vertical="center" wrapText="1"/>
      <protection/>
    </xf>
    <xf numFmtId="0" fontId="7" fillId="0" borderId="0" xfId="54" applyFont="1" applyAlignment="1">
      <alignment horizontal="left" vertical="center"/>
      <protection/>
    </xf>
    <xf numFmtId="0" fontId="9" fillId="0" borderId="0" xfId="54" applyFont="1" applyAlignment="1">
      <alignment vertical="center"/>
      <protection/>
    </xf>
    <xf numFmtId="0" fontId="7" fillId="0" borderId="0" xfId="54" applyFont="1" applyAlignment="1">
      <alignment vertical="center"/>
      <protection/>
    </xf>
    <xf numFmtId="0" fontId="7" fillId="0" borderId="11" xfId="54" applyFont="1" applyBorder="1" applyAlignment="1">
      <alignment vertical="center"/>
      <protection/>
    </xf>
    <xf numFmtId="0" fontId="9" fillId="0" borderId="12" xfId="54" applyFont="1" applyBorder="1" applyAlignment="1">
      <alignment horizontal="right" vertical="center" wrapText="1"/>
      <protection/>
    </xf>
    <xf numFmtId="4" fontId="7" fillId="0" borderId="12" xfId="54" applyNumberFormat="1" applyFont="1" applyBorder="1" applyAlignment="1">
      <alignment horizontal="right" vertical="center" wrapText="1"/>
      <protection/>
    </xf>
    <xf numFmtId="3" fontId="7" fillId="0" borderId="0" xfId="54" applyNumberFormat="1" applyFont="1" applyAlignment="1">
      <alignment horizontal="right" vertical="center"/>
      <protection/>
    </xf>
    <xf numFmtId="0" fontId="9" fillId="0" borderId="0" xfId="54" applyFont="1" applyBorder="1" applyAlignment="1">
      <alignment horizontal="left" vertical="top"/>
      <protection/>
    </xf>
    <xf numFmtId="3" fontId="9" fillId="0" borderId="0" xfId="54" applyNumberFormat="1" applyFont="1" applyBorder="1" applyAlignment="1">
      <alignment horizontal="right" vertical="center"/>
      <protection/>
    </xf>
    <xf numFmtId="4" fontId="7" fillId="0" borderId="0" xfId="54" applyNumberFormat="1" applyFont="1" applyBorder="1" applyAlignment="1">
      <alignment horizontal="right" vertical="center"/>
      <protection/>
    </xf>
    <xf numFmtId="0" fontId="7" fillId="0" borderId="13" xfId="54" applyFont="1" applyBorder="1" applyAlignment="1">
      <alignment vertical="center"/>
      <protection/>
    </xf>
    <xf numFmtId="3" fontId="7" fillId="0" borderId="13" xfId="54" applyNumberFormat="1" applyFont="1" applyBorder="1" applyAlignment="1">
      <alignment horizontal="right"/>
      <protection/>
    </xf>
    <xf numFmtId="4" fontId="7" fillId="0" borderId="13" xfId="54" applyNumberFormat="1" applyFont="1" applyBorder="1" applyAlignment="1">
      <alignment horizontal="right"/>
      <protection/>
    </xf>
    <xf numFmtId="3" fontId="7" fillId="0" borderId="0" xfId="54" applyNumberFormat="1" applyFont="1" applyAlignment="1">
      <alignment horizontal="right"/>
      <protection/>
    </xf>
    <xf numFmtId="4" fontId="7" fillId="0" borderId="0" xfId="54" applyNumberFormat="1" applyFont="1" applyBorder="1" applyAlignment="1">
      <alignment horizontal="right"/>
      <protection/>
    </xf>
    <xf numFmtId="0" fontId="7" fillId="0" borderId="0" xfId="54" applyFont="1" applyBorder="1" applyAlignment="1">
      <alignment vertical="center"/>
      <protection/>
    </xf>
    <xf numFmtId="3" fontId="7" fillId="0" borderId="0" xfId="54" applyNumberFormat="1" applyFont="1" applyBorder="1" applyAlignment="1">
      <alignment horizontal="right"/>
      <protection/>
    </xf>
    <xf numFmtId="0" fontId="9" fillId="0" borderId="11" xfId="54" applyFont="1" applyBorder="1" applyAlignment="1">
      <alignment horizontal="left" vertical="top" wrapText="1"/>
      <protection/>
    </xf>
    <xf numFmtId="3" fontId="9" fillId="0" borderId="11" xfId="54" applyNumberFormat="1" applyFont="1" applyBorder="1" applyAlignment="1">
      <alignment horizontal="right"/>
      <protection/>
    </xf>
    <xf numFmtId="4" fontId="9" fillId="0" borderId="11" xfId="54" applyNumberFormat="1" applyFont="1" applyBorder="1" applyAlignment="1">
      <alignment horizontal="right"/>
      <protection/>
    </xf>
    <xf numFmtId="4" fontId="7" fillId="0" borderId="0" xfId="54" applyNumberFormat="1" applyFont="1" applyAlignment="1">
      <alignment horizontal="right" vertical="center"/>
      <protection/>
    </xf>
    <xf numFmtId="0" fontId="7" fillId="0" borderId="0" xfId="54" applyFont="1" applyAlignment="1">
      <alignment vertical="center" wrapText="1"/>
      <protection/>
    </xf>
    <xf numFmtId="0" fontId="7" fillId="0" borderId="0" xfId="54" applyFont="1" applyBorder="1" applyAlignment="1">
      <alignment horizontal="left"/>
      <protection/>
    </xf>
    <xf numFmtId="0" fontId="10" fillId="0" borderId="10" xfId="54" applyFont="1" applyBorder="1" applyAlignment="1">
      <alignment vertical="top"/>
      <protection/>
    </xf>
    <xf numFmtId="0" fontId="7" fillId="0" borderId="10" xfId="54" applyFont="1" applyBorder="1" applyAlignment="1">
      <alignment horizontal="right" vertical="top"/>
      <protection/>
    </xf>
    <xf numFmtId="2" fontId="7" fillId="0" borderId="0" xfId="54" applyNumberFormat="1" applyFont="1" applyAlignment="1">
      <alignment horizontal="right" vertical="center"/>
      <protection/>
    </xf>
    <xf numFmtId="2" fontId="7" fillId="0" borderId="13" xfId="54" applyNumberFormat="1" applyFont="1" applyBorder="1" applyAlignment="1">
      <alignment horizontal="right"/>
      <protection/>
    </xf>
    <xf numFmtId="2" fontId="7" fillId="0" borderId="0" xfId="54" applyNumberFormat="1" applyFont="1" applyAlignment="1">
      <alignment horizontal="right"/>
      <protection/>
    </xf>
    <xf numFmtId="2" fontId="7" fillId="0" borderId="0" xfId="54" applyNumberFormat="1" applyFont="1" applyBorder="1" applyAlignment="1">
      <alignment horizontal="right"/>
      <protection/>
    </xf>
    <xf numFmtId="2" fontId="9" fillId="0" borderId="11" xfId="54" applyNumberFormat="1" applyFont="1" applyBorder="1" applyAlignment="1">
      <alignment horizontal="right"/>
      <protection/>
    </xf>
    <xf numFmtId="49" fontId="9" fillId="0" borderId="12" xfId="54" applyNumberFormat="1" applyFont="1" applyBorder="1" applyAlignment="1">
      <alignment horizontal="center" vertical="center"/>
      <protection/>
    </xf>
    <xf numFmtId="49" fontId="7" fillId="0" borderId="12" xfId="54" applyNumberFormat="1" applyFont="1" applyBorder="1" applyAlignment="1">
      <alignment horizontal="center" vertical="center"/>
      <protection/>
    </xf>
    <xf numFmtId="0" fontId="12" fillId="0" borderId="10" xfId="54" applyFont="1" applyBorder="1" applyAlignment="1">
      <alignment wrapText="1"/>
      <protection/>
    </xf>
    <xf numFmtId="0" fontId="12" fillId="0" borderId="0" xfId="54" applyFont="1" applyBorder="1" applyAlignment="1">
      <alignment wrapText="1"/>
      <protection/>
    </xf>
    <xf numFmtId="3" fontId="9" fillId="0" borderId="0" xfId="54" applyNumberFormat="1" applyFont="1" applyBorder="1" applyAlignment="1">
      <alignment horizontal="right"/>
      <protection/>
    </xf>
    <xf numFmtId="4" fontId="9" fillId="0" borderId="0" xfId="54" applyNumberFormat="1" applyFont="1" applyBorder="1" applyAlignment="1">
      <alignment horizontal="right"/>
      <protection/>
    </xf>
    <xf numFmtId="2" fontId="9" fillId="0" borderId="0" xfId="54" applyNumberFormat="1" applyFont="1" applyBorder="1" applyAlignment="1">
      <alignment horizontal="right"/>
      <protection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SEPTIEMBRE 2008 (26-11-08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7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49.7109375" style="1" customWidth="1"/>
    <col min="2" max="2" width="14.7109375" style="2" customWidth="1"/>
    <col min="3" max="3" width="3.57421875" style="2" customWidth="1"/>
    <col min="4" max="4" width="16.7109375" style="2" customWidth="1"/>
    <col min="5" max="5" width="8.7109375" style="2" customWidth="1"/>
    <col min="6" max="16384" width="12.8515625" style="2" customWidth="1"/>
  </cols>
  <sheetData>
    <row r="1" ht="30" customHeight="1"/>
    <row r="2" ht="30" customHeight="1"/>
    <row r="3" spans="1:5" ht="24" customHeight="1">
      <c r="A3" s="32" t="s">
        <v>3</v>
      </c>
      <c r="B3" s="3"/>
      <c r="C3" s="3"/>
      <c r="D3" s="33" t="s">
        <v>4</v>
      </c>
      <c r="E3" s="4"/>
    </row>
    <row r="4" spans="1:4" ht="6" customHeight="1">
      <c r="A4" s="5"/>
      <c r="B4" s="6"/>
      <c r="C4" s="7"/>
      <c r="D4" s="7"/>
    </row>
    <row r="5" spans="1:4" ht="6" customHeight="1">
      <c r="A5" s="5"/>
      <c r="B5" s="5"/>
      <c r="C5" s="4"/>
      <c r="D5" s="4"/>
    </row>
    <row r="6" spans="1:4" ht="6" customHeight="1">
      <c r="A6" s="5"/>
      <c r="B6" s="5"/>
      <c r="C6" s="4"/>
      <c r="D6" s="4"/>
    </row>
    <row r="7" spans="1:6" s="11" customFormat="1" ht="17.25" customHeight="1">
      <c r="A7" s="8"/>
      <c r="B7" s="39" t="s">
        <v>6</v>
      </c>
      <c r="C7" s="40"/>
      <c r="D7" s="40"/>
      <c r="E7" s="9"/>
      <c r="F7" s="10"/>
    </row>
    <row r="8" spans="1:5" s="11" customFormat="1" ht="27" customHeight="1">
      <c r="A8" s="12"/>
      <c r="B8" s="13" t="s">
        <v>0</v>
      </c>
      <c r="C8" s="14"/>
      <c r="D8" s="13" t="s">
        <v>1</v>
      </c>
      <c r="E8" s="15"/>
    </row>
    <row r="9" spans="1:5" s="11" customFormat="1" ht="13.5" customHeight="1">
      <c r="A9" s="16"/>
      <c r="B9" s="17"/>
      <c r="C9" s="18"/>
      <c r="D9" s="34"/>
      <c r="E9" s="15"/>
    </row>
    <row r="10" spans="1:5" s="11" customFormat="1" ht="13.5" customHeight="1">
      <c r="A10" s="19" t="s">
        <v>7</v>
      </c>
      <c r="B10" s="20">
        <v>39</v>
      </c>
      <c r="C10" s="21"/>
      <c r="D10" s="35">
        <f>IF(ISERROR($B10/$B$18),"-",ROUND($B10/$B$18*100,2))</f>
        <v>18.66</v>
      </c>
      <c r="E10" s="15"/>
    </row>
    <row r="11" spans="2:5" s="11" customFormat="1" ht="10.5" customHeight="1">
      <c r="B11" s="22"/>
      <c r="C11" s="23"/>
      <c r="D11" s="36"/>
      <c r="E11" s="15"/>
    </row>
    <row r="12" spans="1:5" s="11" customFormat="1" ht="13.5" customHeight="1">
      <c r="A12" s="19" t="s">
        <v>8</v>
      </c>
      <c r="B12" s="20">
        <v>60</v>
      </c>
      <c r="C12" s="21"/>
      <c r="D12" s="35">
        <f>IF(ISERROR($B12/$B$18),"-",ROUND($B12/$B$18*100,2))</f>
        <v>28.71</v>
      </c>
      <c r="E12" s="15"/>
    </row>
    <row r="13" spans="2:5" s="11" customFormat="1" ht="10.5" customHeight="1">
      <c r="B13" s="22"/>
      <c r="C13" s="23"/>
      <c r="D13" s="36"/>
      <c r="E13" s="15"/>
    </row>
    <row r="14" spans="1:5" s="11" customFormat="1" ht="13.5" customHeight="1">
      <c r="A14" s="19" t="s">
        <v>9</v>
      </c>
      <c r="B14" s="20">
        <v>0</v>
      </c>
      <c r="C14" s="21"/>
      <c r="D14" s="35">
        <f>IF(ISERROR($B14/$B$18),"-",ROUND($B14/$B$18*100,2))</f>
        <v>0</v>
      </c>
      <c r="E14" s="15"/>
    </row>
    <row r="15" spans="1:5" s="11" customFormat="1" ht="10.5" customHeight="1">
      <c r="A15" s="24"/>
      <c r="B15" s="25"/>
      <c r="C15" s="23"/>
      <c r="D15" s="37"/>
      <c r="E15" s="15"/>
    </row>
    <row r="16" spans="1:5" s="11" customFormat="1" ht="13.5" customHeight="1">
      <c r="A16" s="19" t="s">
        <v>10</v>
      </c>
      <c r="B16" s="20">
        <v>110</v>
      </c>
      <c r="C16" s="21"/>
      <c r="D16" s="35">
        <f>IF(ISERROR($B16/$B$18),"-",ROUND($B16/$B$18*100,2))</f>
        <v>52.63</v>
      </c>
      <c r="E16" s="15"/>
    </row>
    <row r="17" spans="2:5" s="11" customFormat="1" ht="10.5" customHeight="1">
      <c r="B17" s="22"/>
      <c r="C17" s="23"/>
      <c r="D17" s="36"/>
      <c r="E17" s="15"/>
    </row>
    <row r="18" spans="1:5" s="11" customFormat="1" ht="13.5" customHeight="1">
      <c r="A18" s="26" t="s">
        <v>2</v>
      </c>
      <c r="B18" s="27">
        <v>209</v>
      </c>
      <c r="C18" s="28"/>
      <c r="D18" s="38">
        <f>IF(ISERROR($B18/$B$18),"-",ROUND($B18/$B$18*100,2))</f>
        <v>100</v>
      </c>
      <c r="E18" s="15"/>
    </row>
    <row r="19" spans="1:5" s="11" customFormat="1" ht="13.5" customHeight="1">
      <c r="A19" s="6" t="s">
        <v>11</v>
      </c>
      <c r="B19" s="43"/>
      <c r="C19" s="44"/>
      <c r="D19" s="45"/>
      <c r="E19" s="15"/>
    </row>
    <row r="20" spans="1:5" s="11" customFormat="1" ht="10.5" customHeight="1">
      <c r="A20" s="24"/>
      <c r="B20" s="25"/>
      <c r="C20" s="23"/>
      <c r="D20" s="37"/>
      <c r="E20" s="15"/>
    </row>
    <row r="21" spans="1:5" s="11" customFormat="1" ht="13.5" customHeight="1">
      <c r="A21" s="19" t="s">
        <v>12</v>
      </c>
      <c r="B21" s="20">
        <f>riafndatgenm0!I1</f>
        <v>30</v>
      </c>
      <c r="C21" s="21"/>
      <c r="D21" s="35">
        <f>IF(ISERROR($B21/($B$18+B21)),"-",ROUND($B21/($B$18+B21)*100,2))</f>
        <v>12.55</v>
      </c>
      <c r="E21" s="15"/>
    </row>
    <row r="22" spans="1:5" s="11" customFormat="1" ht="15.75" customHeight="1">
      <c r="A22" s="41" t="s">
        <v>5</v>
      </c>
      <c r="B22" s="41"/>
      <c r="C22" s="41"/>
      <c r="D22" s="41"/>
      <c r="E22" s="15"/>
    </row>
    <row r="23" spans="1:5" s="11" customFormat="1" ht="24" customHeight="1">
      <c r="A23" s="42" t="s">
        <v>52</v>
      </c>
      <c r="B23" s="42"/>
      <c r="C23" s="42"/>
      <c r="D23" s="42"/>
      <c r="E23" s="15"/>
    </row>
    <row r="24" spans="2:5" s="11" customFormat="1" ht="11.25">
      <c r="B24" s="15"/>
      <c r="C24" s="29"/>
      <c r="D24" s="15"/>
      <c r="E24" s="15"/>
    </row>
    <row r="25" ht="11.25">
      <c r="A25" s="30"/>
    </row>
    <row r="26" ht="11.25">
      <c r="A26" s="11"/>
    </row>
    <row r="27" ht="11.25">
      <c r="A27" s="30"/>
    </row>
    <row r="28" ht="11.25">
      <c r="A28" s="11"/>
    </row>
    <row r="29" ht="11.25">
      <c r="A29" s="30"/>
    </row>
    <row r="30" ht="11.25">
      <c r="A30" s="11"/>
    </row>
    <row r="31" ht="11.25">
      <c r="A31" s="30"/>
    </row>
    <row r="32" ht="11.25">
      <c r="A32" s="11"/>
    </row>
    <row r="33" ht="11.25">
      <c r="A33" s="11"/>
    </row>
    <row r="34" ht="11.25">
      <c r="A34" s="11"/>
    </row>
    <row r="35" ht="11.25">
      <c r="A35" s="11"/>
    </row>
    <row r="37" ht="11.25">
      <c r="A37" s="31"/>
    </row>
  </sheetData>
  <sheetProtection/>
  <mergeCells count="3">
    <mergeCell ref="B7:D7"/>
    <mergeCell ref="A22:D22"/>
    <mergeCell ref="A23:D23"/>
  </mergeCells>
  <printOptions/>
  <pageMargins left="0.7874015748031497" right="0.3937007874015748" top="0.3937007874015748" bottom="0.1968503937007874" header="0.3937007874015748" footer="0.3937007874015748"/>
  <pageSetup firstPageNumber="3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Pro,Normal"&amp;8Total empresas de servicios de inversión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7.28125" style="0" bestFit="1" customWidth="1"/>
    <col min="2" max="2" width="10.8515625" style="0" bestFit="1" customWidth="1"/>
    <col min="3" max="3" width="11.28125" style="0" bestFit="1" customWidth="1"/>
    <col min="4" max="4" width="15.421875" style="0" bestFit="1" customWidth="1"/>
    <col min="5" max="5" width="11.7109375" style="0" bestFit="1" customWidth="1"/>
    <col min="6" max="6" width="10.140625" style="0" bestFit="1" customWidth="1"/>
  </cols>
  <sheetData>
    <row r="1" spans="1:9" ht="12.7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s="47" t="s">
        <v>51</v>
      </c>
      <c r="I1">
        <f>SUM(G2:G31)</f>
        <v>30</v>
      </c>
    </row>
    <row r="2" spans="1:8" ht="12.75">
      <c r="A2" s="46" t="s">
        <v>19</v>
      </c>
      <c r="B2">
        <v>1</v>
      </c>
      <c r="C2" s="46" t="s">
        <v>20</v>
      </c>
      <c r="D2" s="46" t="s">
        <v>21</v>
      </c>
      <c r="E2" s="47">
        <v>45303</v>
      </c>
      <c r="F2" s="47"/>
      <c r="G2">
        <f aca="true" t="shared" si="0" ref="G2:G31">IF(AND(E2&lt;=$G$1,OR(F2="",F2&gt;$G$1)),1,0)</f>
        <v>1</v>
      </c>
      <c r="H2" s="46"/>
    </row>
    <row r="3" spans="1:8" ht="12.75">
      <c r="A3" s="46" t="s">
        <v>19</v>
      </c>
      <c r="B3">
        <v>2</v>
      </c>
      <c r="C3" s="46" t="s">
        <v>22</v>
      </c>
      <c r="D3" s="46" t="s">
        <v>21</v>
      </c>
      <c r="E3" s="47">
        <v>45303</v>
      </c>
      <c r="F3" s="47"/>
      <c r="G3">
        <f t="shared" si="0"/>
        <v>1</v>
      </c>
      <c r="H3" s="46"/>
    </row>
    <row r="4" spans="1:8" ht="12.75">
      <c r="A4" s="46" t="s">
        <v>19</v>
      </c>
      <c r="B4">
        <v>3</v>
      </c>
      <c r="C4" s="46" t="s">
        <v>23</v>
      </c>
      <c r="D4" s="46" t="s">
        <v>21</v>
      </c>
      <c r="E4" s="47">
        <v>45303</v>
      </c>
      <c r="F4" s="47"/>
      <c r="G4">
        <f t="shared" si="0"/>
        <v>1</v>
      </c>
      <c r="H4" s="46"/>
    </row>
    <row r="5" spans="1:8" ht="12.75">
      <c r="A5" s="46" t="s">
        <v>19</v>
      </c>
      <c r="B5">
        <v>4</v>
      </c>
      <c r="C5" s="46" t="s">
        <v>24</v>
      </c>
      <c r="D5" s="46" t="s">
        <v>21</v>
      </c>
      <c r="E5" s="47">
        <v>45303</v>
      </c>
      <c r="F5" s="47">
        <v>45366</v>
      </c>
      <c r="G5">
        <v>1</v>
      </c>
      <c r="H5" s="46"/>
    </row>
    <row r="6" spans="1:8" ht="12.75">
      <c r="A6" s="46" t="s">
        <v>19</v>
      </c>
      <c r="B6">
        <v>5</v>
      </c>
      <c r="C6" s="46" t="s">
        <v>25</v>
      </c>
      <c r="D6" s="46" t="s">
        <v>21</v>
      </c>
      <c r="E6" s="47">
        <v>45303</v>
      </c>
      <c r="F6" s="47"/>
      <c r="G6">
        <f t="shared" si="0"/>
        <v>1</v>
      </c>
      <c r="H6" s="46"/>
    </row>
    <row r="7" spans="1:8" ht="12.75">
      <c r="A7" s="46" t="s">
        <v>19</v>
      </c>
      <c r="B7">
        <v>6</v>
      </c>
      <c r="C7" s="46" t="s">
        <v>26</v>
      </c>
      <c r="D7" s="46" t="s">
        <v>21</v>
      </c>
      <c r="E7" s="47">
        <v>45303</v>
      </c>
      <c r="F7" s="47"/>
      <c r="G7">
        <f t="shared" si="0"/>
        <v>1</v>
      </c>
      <c r="H7" s="46"/>
    </row>
    <row r="8" spans="1:8" ht="12.75">
      <c r="A8" s="46" t="s">
        <v>19</v>
      </c>
      <c r="B8">
        <v>7</v>
      </c>
      <c r="C8" s="46" t="s">
        <v>27</v>
      </c>
      <c r="D8" s="46" t="s">
        <v>21</v>
      </c>
      <c r="E8" s="47">
        <v>45303</v>
      </c>
      <c r="F8" s="47"/>
      <c r="G8">
        <f t="shared" si="0"/>
        <v>1</v>
      </c>
      <c r="H8" s="46"/>
    </row>
    <row r="9" spans="1:8" ht="12.75">
      <c r="A9" s="46" t="s">
        <v>19</v>
      </c>
      <c r="B9">
        <v>8</v>
      </c>
      <c r="C9" s="46" t="s">
        <v>28</v>
      </c>
      <c r="D9" s="46" t="s">
        <v>21</v>
      </c>
      <c r="E9" s="47">
        <v>45303</v>
      </c>
      <c r="F9" s="47"/>
      <c r="G9">
        <f t="shared" si="0"/>
        <v>1</v>
      </c>
      <c r="H9" s="46"/>
    </row>
    <row r="10" spans="1:8" ht="12.75">
      <c r="A10" s="46" t="s">
        <v>19</v>
      </c>
      <c r="B10">
        <v>9</v>
      </c>
      <c r="C10" s="46" t="s">
        <v>29</v>
      </c>
      <c r="D10" s="46" t="s">
        <v>21</v>
      </c>
      <c r="E10" s="47">
        <v>45303</v>
      </c>
      <c r="F10" s="47"/>
      <c r="G10">
        <f t="shared" si="0"/>
        <v>1</v>
      </c>
      <c r="H10" s="46"/>
    </row>
    <row r="11" spans="1:8" ht="12.75">
      <c r="A11" s="46" t="s">
        <v>19</v>
      </c>
      <c r="B11">
        <v>10</v>
      </c>
      <c r="C11" s="46" t="s">
        <v>30</v>
      </c>
      <c r="D11" s="46" t="s">
        <v>21</v>
      </c>
      <c r="E11" s="47">
        <v>45303</v>
      </c>
      <c r="F11" s="47"/>
      <c r="G11">
        <f t="shared" si="0"/>
        <v>1</v>
      </c>
      <c r="H11" s="46"/>
    </row>
    <row r="12" spans="1:8" ht="12.75">
      <c r="A12" s="46" t="s">
        <v>19</v>
      </c>
      <c r="B12">
        <v>11</v>
      </c>
      <c r="C12" s="46" t="s">
        <v>31</v>
      </c>
      <c r="D12" s="46" t="s">
        <v>21</v>
      </c>
      <c r="E12" s="47">
        <v>45303</v>
      </c>
      <c r="F12" s="47"/>
      <c r="G12">
        <f t="shared" si="0"/>
        <v>1</v>
      </c>
      <c r="H12" s="46"/>
    </row>
    <row r="13" spans="1:8" ht="12.75">
      <c r="A13" s="46" t="s">
        <v>19</v>
      </c>
      <c r="B13">
        <v>12</v>
      </c>
      <c r="C13" s="46" t="s">
        <v>32</v>
      </c>
      <c r="D13" s="46" t="s">
        <v>21</v>
      </c>
      <c r="E13" s="47">
        <v>45303</v>
      </c>
      <c r="F13" s="47"/>
      <c r="G13">
        <f t="shared" si="0"/>
        <v>1</v>
      </c>
      <c r="H13" s="46"/>
    </row>
    <row r="14" spans="1:8" ht="12.75">
      <c r="A14" s="46" t="s">
        <v>19</v>
      </c>
      <c r="B14">
        <v>13</v>
      </c>
      <c r="C14" s="46" t="s">
        <v>33</v>
      </c>
      <c r="D14" s="46" t="s">
        <v>21</v>
      </c>
      <c r="E14" s="47">
        <v>45303</v>
      </c>
      <c r="F14" s="47"/>
      <c r="G14">
        <f t="shared" si="0"/>
        <v>1</v>
      </c>
      <c r="H14" s="46"/>
    </row>
    <row r="15" spans="1:8" ht="12.75">
      <c r="A15" s="46" t="s">
        <v>19</v>
      </c>
      <c r="B15">
        <v>14</v>
      </c>
      <c r="C15" s="46" t="s">
        <v>34</v>
      </c>
      <c r="D15" s="46" t="s">
        <v>21</v>
      </c>
      <c r="E15" s="47">
        <v>45303</v>
      </c>
      <c r="F15" s="47"/>
      <c r="G15">
        <f t="shared" si="0"/>
        <v>1</v>
      </c>
      <c r="H15" s="46"/>
    </row>
    <row r="16" spans="1:8" ht="12.75">
      <c r="A16" s="46" t="s">
        <v>19</v>
      </c>
      <c r="B16">
        <v>15</v>
      </c>
      <c r="C16" s="46" t="s">
        <v>35</v>
      </c>
      <c r="D16" s="46" t="s">
        <v>21</v>
      </c>
      <c r="E16" s="47">
        <v>45303</v>
      </c>
      <c r="F16" s="47"/>
      <c r="G16">
        <f t="shared" si="0"/>
        <v>1</v>
      </c>
      <c r="H16" s="46"/>
    </row>
    <row r="17" spans="1:8" ht="12.75">
      <c r="A17" s="46" t="s">
        <v>19</v>
      </c>
      <c r="B17">
        <v>16</v>
      </c>
      <c r="C17" s="46" t="s">
        <v>36</v>
      </c>
      <c r="D17" s="46" t="s">
        <v>21</v>
      </c>
      <c r="E17" s="47">
        <v>45303</v>
      </c>
      <c r="F17" s="47"/>
      <c r="G17">
        <f t="shared" si="0"/>
        <v>1</v>
      </c>
      <c r="H17" s="46"/>
    </row>
    <row r="18" spans="1:8" ht="12.75">
      <c r="A18" s="46" t="s">
        <v>19</v>
      </c>
      <c r="B18">
        <v>17</v>
      </c>
      <c r="C18" s="46" t="s">
        <v>37</v>
      </c>
      <c r="D18" s="46" t="s">
        <v>21</v>
      </c>
      <c r="E18" s="47">
        <v>45303</v>
      </c>
      <c r="F18" s="47"/>
      <c r="G18">
        <f t="shared" si="0"/>
        <v>1</v>
      </c>
      <c r="H18" s="46"/>
    </row>
    <row r="19" spans="1:8" ht="12.75">
      <c r="A19" s="46" t="s">
        <v>19</v>
      </c>
      <c r="B19">
        <v>18</v>
      </c>
      <c r="C19" s="46" t="s">
        <v>38</v>
      </c>
      <c r="D19" s="46" t="s">
        <v>21</v>
      </c>
      <c r="E19" s="47">
        <v>45303</v>
      </c>
      <c r="F19" s="47"/>
      <c r="G19">
        <f t="shared" si="0"/>
        <v>1</v>
      </c>
      <c r="H19" s="46"/>
    </row>
    <row r="20" spans="1:8" ht="12.75">
      <c r="A20" s="46" t="s">
        <v>19</v>
      </c>
      <c r="B20">
        <v>19</v>
      </c>
      <c r="C20" s="46" t="s">
        <v>39</v>
      </c>
      <c r="D20" s="46" t="s">
        <v>21</v>
      </c>
      <c r="E20" s="47">
        <v>45303</v>
      </c>
      <c r="F20" s="47"/>
      <c r="G20">
        <f t="shared" si="0"/>
        <v>1</v>
      </c>
      <c r="H20" s="46"/>
    </row>
    <row r="21" spans="1:8" ht="12.75">
      <c r="A21" s="46" t="s">
        <v>19</v>
      </c>
      <c r="B21">
        <v>20</v>
      </c>
      <c r="C21" s="46" t="s">
        <v>40</v>
      </c>
      <c r="D21" s="46" t="s">
        <v>21</v>
      </c>
      <c r="E21" s="47">
        <v>45303</v>
      </c>
      <c r="F21" s="47"/>
      <c r="G21">
        <f t="shared" si="0"/>
        <v>1</v>
      </c>
      <c r="H21" s="46"/>
    </row>
    <row r="22" spans="1:8" ht="12.75">
      <c r="A22" s="46" t="s">
        <v>19</v>
      </c>
      <c r="B22">
        <v>21</v>
      </c>
      <c r="C22" s="46" t="s">
        <v>41</v>
      </c>
      <c r="D22" s="46" t="s">
        <v>21</v>
      </c>
      <c r="E22" s="47">
        <v>45303</v>
      </c>
      <c r="F22" s="47"/>
      <c r="G22">
        <f t="shared" si="0"/>
        <v>1</v>
      </c>
      <c r="H22" s="46"/>
    </row>
    <row r="23" spans="1:8" ht="12.75">
      <c r="A23" s="46" t="s">
        <v>19</v>
      </c>
      <c r="B23">
        <v>22</v>
      </c>
      <c r="C23" s="46" t="s">
        <v>42</v>
      </c>
      <c r="D23" s="46" t="s">
        <v>21</v>
      </c>
      <c r="E23" s="47">
        <v>45303</v>
      </c>
      <c r="F23" s="47"/>
      <c r="G23">
        <f t="shared" si="0"/>
        <v>1</v>
      </c>
      <c r="H23" s="46"/>
    </row>
    <row r="24" spans="1:8" ht="12.75">
      <c r="A24" s="46" t="s">
        <v>19</v>
      </c>
      <c r="B24">
        <v>23</v>
      </c>
      <c r="C24" s="46" t="s">
        <v>43</v>
      </c>
      <c r="D24" s="46" t="s">
        <v>21</v>
      </c>
      <c r="E24" s="47">
        <v>45303</v>
      </c>
      <c r="F24" s="47"/>
      <c r="G24">
        <f t="shared" si="0"/>
        <v>1</v>
      </c>
      <c r="H24" s="46"/>
    </row>
    <row r="25" spans="1:8" ht="12.75">
      <c r="A25" s="46" t="s">
        <v>19</v>
      </c>
      <c r="B25">
        <v>24</v>
      </c>
      <c r="C25" s="46" t="s">
        <v>44</v>
      </c>
      <c r="D25" s="46" t="s">
        <v>21</v>
      </c>
      <c r="E25" s="47">
        <v>45303</v>
      </c>
      <c r="F25" s="47"/>
      <c r="G25">
        <f t="shared" si="0"/>
        <v>1</v>
      </c>
      <c r="H25" s="46"/>
    </row>
    <row r="26" spans="1:8" ht="12.75">
      <c r="A26" s="46" t="s">
        <v>19</v>
      </c>
      <c r="B26">
        <v>25</v>
      </c>
      <c r="C26" s="46" t="s">
        <v>45</v>
      </c>
      <c r="D26" s="46" t="s">
        <v>21</v>
      </c>
      <c r="E26" s="47">
        <v>45303</v>
      </c>
      <c r="F26" s="47"/>
      <c r="G26">
        <f t="shared" si="0"/>
        <v>1</v>
      </c>
      <c r="H26" s="46"/>
    </row>
    <row r="27" spans="1:8" ht="12.75">
      <c r="A27" s="46" t="s">
        <v>19</v>
      </c>
      <c r="B27">
        <v>26</v>
      </c>
      <c r="C27" s="46" t="s">
        <v>46</v>
      </c>
      <c r="D27" s="46" t="s">
        <v>21</v>
      </c>
      <c r="E27" s="47">
        <v>45303</v>
      </c>
      <c r="F27" s="47"/>
      <c r="G27">
        <f t="shared" si="0"/>
        <v>1</v>
      </c>
      <c r="H27" s="46"/>
    </row>
    <row r="28" spans="1:8" ht="12.75">
      <c r="A28" s="46" t="s">
        <v>19</v>
      </c>
      <c r="B28">
        <v>27</v>
      </c>
      <c r="C28" s="46" t="s">
        <v>47</v>
      </c>
      <c r="D28" s="46" t="s">
        <v>21</v>
      </c>
      <c r="E28" s="47">
        <v>45303</v>
      </c>
      <c r="F28" s="47"/>
      <c r="G28">
        <f t="shared" si="0"/>
        <v>1</v>
      </c>
      <c r="H28" s="46"/>
    </row>
    <row r="29" spans="1:8" ht="12.75">
      <c r="A29" s="46" t="s">
        <v>19</v>
      </c>
      <c r="B29">
        <v>28</v>
      </c>
      <c r="C29" s="46" t="s">
        <v>48</v>
      </c>
      <c r="D29" s="46" t="s">
        <v>21</v>
      </c>
      <c r="E29" s="47">
        <v>45303</v>
      </c>
      <c r="F29" s="47"/>
      <c r="G29">
        <f t="shared" si="0"/>
        <v>1</v>
      </c>
      <c r="H29" s="46"/>
    </row>
    <row r="30" spans="1:8" ht="12.75">
      <c r="A30" s="46" t="s">
        <v>19</v>
      </c>
      <c r="B30">
        <v>29</v>
      </c>
      <c r="C30" s="46" t="s">
        <v>49</v>
      </c>
      <c r="D30" s="46" t="s">
        <v>21</v>
      </c>
      <c r="E30" s="47">
        <v>45303</v>
      </c>
      <c r="F30" s="47"/>
      <c r="G30">
        <f t="shared" si="0"/>
        <v>1</v>
      </c>
      <c r="H30" s="46"/>
    </row>
    <row r="31" spans="1:8" ht="12.75">
      <c r="A31" s="46" t="s">
        <v>19</v>
      </c>
      <c r="B31">
        <v>30</v>
      </c>
      <c r="C31" s="46" t="s">
        <v>50</v>
      </c>
      <c r="D31" s="46" t="s">
        <v>21</v>
      </c>
      <c r="E31" s="47">
        <v>45303</v>
      </c>
      <c r="F31" s="47"/>
      <c r="G31">
        <f t="shared" si="0"/>
        <v>1</v>
      </c>
      <c r="H31" s="46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2010-07-12T07:47:35Z</cp:lastPrinted>
  <dcterms:created xsi:type="dcterms:W3CDTF">2010-03-23T08:07:17Z</dcterms:created>
  <dcterms:modified xsi:type="dcterms:W3CDTF">2024-03-20T14:29:13Z</dcterms:modified>
  <cp:category/>
  <cp:version/>
  <cp:contentType/>
  <cp:contentStatus/>
</cp:coreProperties>
</file>