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<sst xmlns="http://schemas.openxmlformats.org/spreadsheetml/2006/main" count="53" uniqueCount="25">
  <si>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</si>
  <si>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</si>
  <si>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</si>
  <si>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</si>
  <si>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</si>
  <si>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</si>
  <si>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</si>
  <si>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</si>
  <si>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</si>
  <si>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</si>
  <si>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</si>
  <si>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</si>
  <si>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</si>
  <si>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</si>
  <si>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</si>
  <si>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</si>
  <si>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</si>
  <si>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</si>
  <si>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1. No incluye sociedades gestoras de cartera (SGC) ni empresas de asesoramiento financiero (EAFI).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</si>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</sst>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57" fillId="0" borderId="20" xfId="90" applyNumberFormat="1" applyFont="1" applyBorder="1" applyAlignment="1">
      <alignment horizontal="right"/>
      <protection/>
    </xf>
    <xf numFmtId="4" fontId="57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57" fillId="0" borderId="20" xfId="90" applyNumberFormat="1" applyFont="1" applyFill="1" applyBorder="1" applyAlignment="1">
      <alignment horizontal="right"/>
      <protection/>
    </xf>
    <xf numFmtId="0" fontId="56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2014</v>
      </c>
      <c r="C4" s="6">
        <v>2015</v>
      </c>
      <c r="D4" s="6"/>
      <c r="E4" s="6"/>
      <c r="F4" s="7"/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19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20</v>
      </c>
      <c r="B7" s="36">
        <v>2008015.74</v>
      </c>
      <c r="C7" s="36">
        <v>1991106.73</v>
      </c>
      <c r="D7" s="36">
        <v>1666739.63</v>
      </c>
      <c r="E7" s="36">
        <v>1348206.13</v>
      </c>
      <c r="F7" s="36">
        <v>1380054.27</v>
      </c>
      <c r="G7" s="18"/>
      <c r="H7" s="19">
        <f>IF(ISERROR($F7/$E7),"-",IF($F7/$E7&lt;0,"-",ROUND(($F7-$E7)/$E7*100,2)))</f>
        <v>2.36</v>
      </c>
      <c r="I7" s="19">
        <f>IF(ISERROR($F7/$B7),"-",IF($F7/$B7&lt;0,"-",ROUND(($F7-$B7)/$B7*100,2)))</f>
        <v>-31.27</v>
      </c>
      <c r="J7" s="19">
        <f ca="1">IF(ISERROR($F7/OFFSET($A7,0,MATCH("IV",$B$5:$E$5,0))),"-",IF($F7/OFFSET($A7,0,MATCH("IV",$B$5:$E$5,0))&lt;0,"-",ROUND(100*($F7/OFFSET($A7,0,MATCH("IV",$B$5:$E$5,0))-1),2)))</f>
        <v>-31.27</v>
      </c>
    </row>
    <row r="8" spans="1:10" ht="12.75">
      <c r="A8" s="20" t="s">
        <v>7</v>
      </c>
      <c r="B8" s="37">
        <v>821229.07</v>
      </c>
      <c r="C8" s="37">
        <v>888007.95</v>
      </c>
      <c r="D8" s="37">
        <v>779141.67</v>
      </c>
      <c r="E8" s="37">
        <v>589291.02</v>
      </c>
      <c r="F8" s="37">
        <v>536940.03</v>
      </c>
      <c r="G8" s="21"/>
      <c r="H8" s="22">
        <f aca="true" t="shared" si="0" ref="H8:H13">IF(ISERROR($F8/$E8),"-",IF($F8/$E8&lt;0,"-",ROUND(($F8-$E8)/$E8*100,2)))</f>
        <v>-8.88</v>
      </c>
      <c r="I8" s="22">
        <f aca="true" t="shared" si="1" ref="I8:I13">IF(ISERROR($F8/$B8),"-",IF($F8/$B8&lt;0,"-",ROUND(($F8-$B8)/$B8*100,2)))</f>
        <v>-34.62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-34.62</v>
      </c>
    </row>
    <row r="9" spans="1:10" ht="12.75">
      <c r="A9" s="20" t="s">
        <v>8</v>
      </c>
      <c r="B9" s="37">
        <v>1067476</v>
      </c>
      <c r="C9" s="37">
        <v>961449.96</v>
      </c>
      <c r="D9" s="37">
        <v>782056.99</v>
      </c>
      <c r="E9" s="37">
        <v>661874.46</v>
      </c>
      <c r="F9" s="37">
        <v>703523.89</v>
      </c>
      <c r="G9" s="21"/>
      <c r="H9" s="22">
        <f t="shared" si="0"/>
        <v>6.29</v>
      </c>
      <c r="I9" s="22">
        <f t="shared" si="1"/>
        <v>-34.09</v>
      </c>
      <c r="J9" s="22">
        <f ca="1" t="shared" si="2"/>
        <v>-34.09</v>
      </c>
    </row>
    <row r="10" spans="1:10" ht="12.75">
      <c r="A10" s="20" t="s">
        <v>9</v>
      </c>
      <c r="B10" s="37">
        <v>16840.33</v>
      </c>
      <c r="C10" s="37">
        <v>20021.49</v>
      </c>
      <c r="D10" s="37">
        <v>15496.51</v>
      </c>
      <c r="E10" s="37">
        <v>11665.03</v>
      </c>
      <c r="F10" s="37">
        <v>16772.85</v>
      </c>
      <c r="G10" s="21"/>
      <c r="H10" s="22">
        <f t="shared" si="0"/>
        <v>43.79</v>
      </c>
      <c r="I10" s="22">
        <f t="shared" si="1"/>
        <v>-0.4</v>
      </c>
      <c r="J10" s="22">
        <f ca="1" t="shared" si="2"/>
        <v>-0.4</v>
      </c>
    </row>
    <row r="11" spans="1:10" ht="12.75">
      <c r="A11" s="20" t="s">
        <v>10</v>
      </c>
      <c r="B11" s="37">
        <v>83809.37</v>
      </c>
      <c r="C11" s="37">
        <v>112711.77</v>
      </c>
      <c r="D11" s="37">
        <v>77746.82</v>
      </c>
      <c r="E11" s="37">
        <v>73244.98</v>
      </c>
      <c r="F11" s="37">
        <v>97886.95</v>
      </c>
      <c r="G11" s="21"/>
      <c r="H11" s="22">
        <f t="shared" si="0"/>
        <v>33.64</v>
      </c>
      <c r="I11" s="22">
        <f t="shared" si="1"/>
        <v>16.8</v>
      </c>
      <c r="J11" s="22">
        <f ca="1" t="shared" si="2"/>
        <v>16.8</v>
      </c>
    </row>
    <row r="12" spans="1:10" ht="12.75">
      <c r="A12" s="20" t="s">
        <v>11</v>
      </c>
      <c r="B12" s="37">
        <v>4529.54</v>
      </c>
      <c r="C12" s="37">
        <v>4853.55</v>
      </c>
      <c r="D12" s="37">
        <v>4298.47</v>
      </c>
      <c r="E12" s="37">
        <v>4016.56</v>
      </c>
      <c r="F12" s="37">
        <v>3178.43</v>
      </c>
      <c r="G12" s="21"/>
      <c r="H12" s="22">
        <f t="shared" si="0"/>
        <v>-20.87</v>
      </c>
      <c r="I12" s="22">
        <f t="shared" si="1"/>
        <v>-29.83</v>
      </c>
      <c r="J12" s="22">
        <f ca="1" t="shared" si="2"/>
        <v>-29.83</v>
      </c>
    </row>
    <row r="13" spans="1:10" ht="12.75">
      <c r="A13" s="23" t="s">
        <v>12</v>
      </c>
      <c r="B13" s="38">
        <v>14131.43</v>
      </c>
      <c r="C13" s="38">
        <v>4062.01</v>
      </c>
      <c r="D13" s="38">
        <v>7999.18</v>
      </c>
      <c r="E13" s="38">
        <v>8114.09</v>
      </c>
      <c r="F13" s="38">
        <v>21752.12</v>
      </c>
      <c r="G13" s="21"/>
      <c r="H13" s="24">
        <f t="shared" si="0"/>
        <v>168.08</v>
      </c>
      <c r="I13" s="24">
        <f t="shared" si="1"/>
        <v>53.93</v>
      </c>
      <c r="J13" s="24">
        <f ca="1" t="shared" si="2"/>
        <v>53.93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1720211.31</v>
      </c>
      <c r="C15" s="36">
        <v>1711077.52</v>
      </c>
      <c r="D15" s="36">
        <v>1405666.27</v>
      </c>
      <c r="E15" s="36">
        <v>1134941.26</v>
      </c>
      <c r="F15" s="36">
        <v>1114132.22</v>
      </c>
      <c r="G15" s="18"/>
      <c r="H15" s="25">
        <f aca="true" t="shared" si="3" ref="H15:H45">IF(ISERROR($F15/$E15),"-",IF($F15/$E15&lt;0,"-",ROUND(($F15-$E15)/$E15*100,2)))</f>
        <v>-1.83</v>
      </c>
      <c r="I15" s="25">
        <f aca="true" t="shared" si="4" ref="I15:I45">IF(ISERROR($F15/$B15),"-",IF($F15/$B15&lt;0,"-",ROUND(($F15-$B15)/$B15*100,2)))</f>
        <v>-35.23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-35.23</v>
      </c>
    </row>
    <row r="16" spans="1:10" ht="12.75">
      <c r="A16" s="20" t="s">
        <v>15</v>
      </c>
      <c r="B16" s="41">
        <v>1099864.22</v>
      </c>
      <c r="C16" s="41">
        <v>1189914.64</v>
      </c>
      <c r="D16" s="41">
        <v>1021811.44</v>
      </c>
      <c r="E16" s="41">
        <v>799466.96</v>
      </c>
      <c r="F16" s="41">
        <v>763623.17</v>
      </c>
      <c r="G16" s="18"/>
      <c r="H16" s="26">
        <f t="shared" si="3"/>
        <v>-4.48</v>
      </c>
      <c r="I16" s="26">
        <f t="shared" si="4"/>
        <v>-30.57</v>
      </c>
      <c r="J16" s="26">
        <f ca="1" t="shared" si="5"/>
        <v>-30.57</v>
      </c>
    </row>
    <row r="17" spans="1:10" ht="12.75">
      <c r="A17" s="27" t="s">
        <v>7</v>
      </c>
      <c r="B17" s="37">
        <v>557762.76</v>
      </c>
      <c r="C17" s="37">
        <v>625586.4</v>
      </c>
      <c r="D17" s="37">
        <v>546559.85</v>
      </c>
      <c r="E17" s="37">
        <v>401188.99</v>
      </c>
      <c r="F17" s="37">
        <v>335795.05</v>
      </c>
      <c r="G17" s="21"/>
      <c r="H17" s="22">
        <f t="shared" si="3"/>
        <v>-16.3</v>
      </c>
      <c r="I17" s="22">
        <f t="shared" si="4"/>
        <v>-39.8</v>
      </c>
      <c r="J17" s="22">
        <f ca="1" t="shared" si="5"/>
        <v>-39.8</v>
      </c>
    </row>
    <row r="18" spans="1:10" ht="12.75">
      <c r="A18" s="27" t="s">
        <v>8</v>
      </c>
      <c r="B18" s="37">
        <v>500531.47</v>
      </c>
      <c r="C18" s="37">
        <v>504753.69</v>
      </c>
      <c r="D18" s="37">
        <v>437936.61</v>
      </c>
      <c r="E18" s="37">
        <v>359034.26</v>
      </c>
      <c r="F18" s="37">
        <v>387977.75</v>
      </c>
      <c r="G18" s="21"/>
      <c r="H18" s="22">
        <f t="shared" si="3"/>
        <v>8.06</v>
      </c>
      <c r="I18" s="22">
        <f t="shared" si="4"/>
        <v>-22.49</v>
      </c>
      <c r="J18" s="22">
        <f ca="1" t="shared" si="5"/>
        <v>-22.49</v>
      </c>
    </row>
    <row r="19" spans="1:10" ht="12.75">
      <c r="A19" s="27" t="s">
        <v>9</v>
      </c>
      <c r="B19" s="37">
        <v>4654.75</v>
      </c>
      <c r="C19" s="37">
        <v>9663.49</v>
      </c>
      <c r="D19" s="37">
        <v>4102.73</v>
      </c>
      <c r="E19" s="37">
        <v>3388.37</v>
      </c>
      <c r="F19" s="37">
        <v>6313.29</v>
      </c>
      <c r="G19" s="21"/>
      <c r="H19" s="22">
        <f t="shared" si="3"/>
        <v>86.32</v>
      </c>
      <c r="I19" s="22">
        <f t="shared" si="4"/>
        <v>35.63</v>
      </c>
      <c r="J19" s="22">
        <f ca="1" t="shared" si="5"/>
        <v>35.63</v>
      </c>
    </row>
    <row r="20" spans="1:10" ht="12.75">
      <c r="A20" s="27" t="s">
        <v>10</v>
      </c>
      <c r="B20" s="37">
        <v>34157.24</v>
      </c>
      <c r="C20" s="37">
        <v>48012.29</v>
      </c>
      <c r="D20" s="37">
        <v>31058.42</v>
      </c>
      <c r="E20" s="37">
        <v>34009.68</v>
      </c>
      <c r="F20" s="37">
        <v>31881.92</v>
      </c>
      <c r="G20" s="21"/>
      <c r="H20" s="22">
        <f t="shared" si="3"/>
        <v>-6.26</v>
      </c>
      <c r="I20" s="22">
        <f t="shared" si="4"/>
        <v>-6.66</v>
      </c>
      <c r="J20" s="22">
        <f ca="1" t="shared" si="5"/>
        <v>-6.66</v>
      </c>
    </row>
    <row r="21" spans="1:10" ht="12.75">
      <c r="A21" s="27" t="s">
        <v>11</v>
      </c>
      <c r="B21" s="37">
        <v>486.17</v>
      </c>
      <c r="C21" s="37">
        <v>229.24</v>
      </c>
      <c r="D21" s="37">
        <v>259.17</v>
      </c>
      <c r="E21" s="37">
        <v>138</v>
      </c>
      <c r="F21" s="37">
        <v>329.57</v>
      </c>
      <c r="G21" s="21"/>
      <c r="H21" s="22">
        <f t="shared" si="3"/>
        <v>138.82</v>
      </c>
      <c r="I21" s="22">
        <f t="shared" si="4"/>
        <v>-32.21</v>
      </c>
      <c r="J21" s="22">
        <f ca="1" t="shared" si="5"/>
        <v>-32.21</v>
      </c>
    </row>
    <row r="22" spans="1:10" ht="12.75">
      <c r="A22" s="27" t="s">
        <v>12</v>
      </c>
      <c r="B22" s="37">
        <v>2271.83</v>
      </c>
      <c r="C22" s="37">
        <v>1669.52</v>
      </c>
      <c r="D22" s="37">
        <v>1894.66</v>
      </c>
      <c r="E22" s="37">
        <v>1707.66</v>
      </c>
      <c r="F22" s="37">
        <v>1325.6</v>
      </c>
      <c r="G22" s="21"/>
      <c r="H22" s="22">
        <f t="shared" si="3"/>
        <v>-22.37</v>
      </c>
      <c r="I22" s="22">
        <f t="shared" si="4"/>
        <v>-41.65</v>
      </c>
      <c r="J22" s="22">
        <f ca="1" t="shared" si="5"/>
        <v>-41.65</v>
      </c>
    </row>
    <row r="23" spans="1:10" ht="12.75">
      <c r="A23" s="20" t="s">
        <v>16</v>
      </c>
      <c r="B23" s="41">
        <v>620347.09</v>
      </c>
      <c r="C23" s="41">
        <v>521162.89</v>
      </c>
      <c r="D23" s="41">
        <v>383854.83</v>
      </c>
      <c r="E23" s="41">
        <v>335474.3</v>
      </c>
      <c r="F23" s="41">
        <v>350509.05</v>
      </c>
      <c r="G23" s="18"/>
      <c r="H23" s="26">
        <f t="shared" si="3"/>
        <v>4.48</v>
      </c>
      <c r="I23" s="26">
        <f t="shared" si="4"/>
        <v>-43.5</v>
      </c>
      <c r="J23" s="26">
        <f ca="1" t="shared" si="5"/>
        <v>-43.5</v>
      </c>
    </row>
    <row r="24" spans="1:10" ht="12.75">
      <c r="A24" s="27" t="s">
        <v>7</v>
      </c>
      <c r="B24" s="41">
        <v>13397.95</v>
      </c>
      <c r="C24" s="41">
        <v>4233.89</v>
      </c>
      <c r="D24" s="41">
        <v>3241.29</v>
      </c>
      <c r="E24" s="41">
        <v>4423.78</v>
      </c>
      <c r="F24" s="41">
        <v>2260.98</v>
      </c>
      <c r="G24" s="18"/>
      <c r="H24" s="26">
        <f t="shared" si="3"/>
        <v>-48.89</v>
      </c>
      <c r="I24" s="26">
        <f t="shared" si="4"/>
        <v>-83.12</v>
      </c>
      <c r="J24" s="26">
        <f ca="1" t="shared" si="5"/>
        <v>-83.12</v>
      </c>
    </row>
    <row r="25" spans="1:10" ht="12.75">
      <c r="A25" s="27" t="s">
        <v>8</v>
      </c>
      <c r="B25" s="41">
        <v>559943.69</v>
      </c>
      <c r="C25" s="41">
        <v>454161.07</v>
      </c>
      <c r="D25" s="41">
        <v>340405.35</v>
      </c>
      <c r="E25" s="41">
        <v>299276.2</v>
      </c>
      <c r="F25" s="41">
        <v>308263.64</v>
      </c>
      <c r="G25" s="18"/>
      <c r="H25" s="26">
        <f t="shared" si="3"/>
        <v>3</v>
      </c>
      <c r="I25" s="26">
        <f t="shared" si="4"/>
        <v>-44.95</v>
      </c>
      <c r="J25" s="26">
        <f ca="1" t="shared" si="5"/>
        <v>-44.95</v>
      </c>
    </row>
    <row r="26" spans="1:10" ht="12.75">
      <c r="A26" s="27" t="s">
        <v>9</v>
      </c>
      <c r="B26" s="41">
        <v>68.89</v>
      </c>
      <c r="C26" s="41">
        <v>41.78</v>
      </c>
      <c r="D26" s="41">
        <v>26.54</v>
      </c>
      <c r="E26" s="41">
        <v>14.36</v>
      </c>
      <c r="F26" s="41">
        <v>18.46</v>
      </c>
      <c r="G26" s="18"/>
      <c r="H26" s="26">
        <f t="shared" si="3"/>
        <v>28.55</v>
      </c>
      <c r="I26" s="26">
        <f t="shared" si="4"/>
        <v>-73.2</v>
      </c>
      <c r="J26" s="26">
        <f ca="1" t="shared" si="5"/>
        <v>-73.2</v>
      </c>
    </row>
    <row r="27" spans="1:10" ht="12.75">
      <c r="A27" s="27" t="s">
        <v>10</v>
      </c>
      <c r="B27" s="37">
        <v>46467.66</v>
      </c>
      <c r="C27" s="37">
        <v>62098.12</v>
      </c>
      <c r="D27" s="37">
        <v>39464.97</v>
      </c>
      <c r="E27" s="37">
        <v>31163.4</v>
      </c>
      <c r="F27" s="37">
        <v>39180.67</v>
      </c>
      <c r="G27" s="21"/>
      <c r="H27" s="22">
        <f t="shared" si="3"/>
        <v>25.73</v>
      </c>
      <c r="I27" s="22">
        <f t="shared" si="4"/>
        <v>-15.68</v>
      </c>
      <c r="J27" s="22">
        <f ca="1" t="shared" si="5"/>
        <v>-15.68</v>
      </c>
    </row>
    <row r="28" spans="1:10" ht="12.75">
      <c r="A28" s="27" t="s">
        <v>11</v>
      </c>
      <c r="B28" s="37">
        <v>61.08</v>
      </c>
      <c r="C28" s="37">
        <v>87.83</v>
      </c>
      <c r="D28" s="37">
        <v>77.18</v>
      </c>
      <c r="E28" s="37">
        <v>52.46</v>
      </c>
      <c r="F28" s="37">
        <v>53.17</v>
      </c>
      <c r="G28" s="21"/>
      <c r="H28" s="22">
        <f t="shared" si="3"/>
        <v>1.35</v>
      </c>
      <c r="I28" s="22">
        <f t="shared" si="4"/>
        <v>-12.95</v>
      </c>
      <c r="J28" s="22">
        <f ca="1" t="shared" si="5"/>
        <v>-12.95</v>
      </c>
    </row>
    <row r="29" spans="1:10" ht="12.75">
      <c r="A29" s="27" t="s">
        <v>12</v>
      </c>
      <c r="B29" s="37">
        <v>407.81</v>
      </c>
      <c r="C29" s="37">
        <v>540.21</v>
      </c>
      <c r="D29" s="37">
        <v>639.52</v>
      </c>
      <c r="E29" s="37">
        <v>544.1</v>
      </c>
      <c r="F29" s="37">
        <v>732.12</v>
      </c>
      <c r="G29" s="21"/>
      <c r="H29" s="22">
        <f t="shared" si="3"/>
        <v>34.56</v>
      </c>
      <c r="I29" s="22">
        <f t="shared" si="4"/>
        <v>79.52</v>
      </c>
      <c r="J29" s="22">
        <f ca="1" t="shared" si="5"/>
        <v>79.52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287804.43</v>
      </c>
      <c r="C31" s="36">
        <v>280029.2</v>
      </c>
      <c r="D31" s="36">
        <v>261073.36</v>
      </c>
      <c r="E31" s="36">
        <v>213264.88</v>
      </c>
      <c r="F31" s="36">
        <v>265922.05</v>
      </c>
      <c r="G31" s="18"/>
      <c r="H31" s="25">
        <f t="shared" si="3"/>
        <v>24.69</v>
      </c>
      <c r="I31" s="25">
        <f t="shared" si="4"/>
        <v>-7.6</v>
      </c>
      <c r="J31" s="25">
        <f ca="1" t="shared" si="5"/>
        <v>-7.6</v>
      </c>
    </row>
    <row r="32" spans="1:10" ht="12.75">
      <c r="A32" s="20" t="s">
        <v>15</v>
      </c>
      <c r="B32" s="41">
        <v>261305.9</v>
      </c>
      <c r="C32" s="41">
        <v>269822.44</v>
      </c>
      <c r="D32" s="41">
        <v>241888.87</v>
      </c>
      <c r="E32" s="41">
        <v>193200.21</v>
      </c>
      <c r="F32" s="41">
        <v>209737.59</v>
      </c>
      <c r="G32" s="18"/>
      <c r="H32" s="26">
        <f t="shared" si="3"/>
        <v>8.56</v>
      </c>
      <c r="I32" s="26">
        <f t="shared" si="4"/>
        <v>-19.73</v>
      </c>
      <c r="J32" s="26">
        <f ca="1" t="shared" si="5"/>
        <v>-19.73</v>
      </c>
    </row>
    <row r="33" spans="1:10" ht="12.75">
      <c r="A33" s="27" t="s">
        <v>7</v>
      </c>
      <c r="B33" s="41">
        <v>245637.51</v>
      </c>
      <c r="C33" s="41">
        <v>254159.68</v>
      </c>
      <c r="D33" s="41">
        <v>225587.05</v>
      </c>
      <c r="E33" s="41">
        <v>180329.12</v>
      </c>
      <c r="F33" s="41">
        <v>195807.28</v>
      </c>
      <c r="G33" s="18"/>
      <c r="H33" s="26">
        <f t="shared" si="3"/>
        <v>8.58</v>
      </c>
      <c r="I33" s="26">
        <f t="shared" si="4"/>
        <v>-20.29</v>
      </c>
      <c r="J33" s="26">
        <f ca="1" t="shared" si="5"/>
        <v>-20.29</v>
      </c>
    </row>
    <row r="34" spans="1:10" ht="12.75">
      <c r="A34" s="27" t="s">
        <v>8</v>
      </c>
      <c r="B34" s="41">
        <v>802.16</v>
      </c>
      <c r="C34" s="41">
        <v>1022.75</v>
      </c>
      <c r="D34" s="41">
        <v>898.31</v>
      </c>
      <c r="E34" s="41">
        <v>590.39</v>
      </c>
      <c r="F34" s="41">
        <v>816.3</v>
      </c>
      <c r="G34" s="18"/>
      <c r="H34" s="26">
        <f t="shared" si="3"/>
        <v>38.26</v>
      </c>
      <c r="I34" s="26">
        <f t="shared" si="4"/>
        <v>1.76</v>
      </c>
      <c r="J34" s="26">
        <f ca="1" t="shared" si="5"/>
        <v>1.76</v>
      </c>
    </row>
    <row r="35" spans="1:10" ht="12.75">
      <c r="A35" s="27" t="s">
        <v>9</v>
      </c>
      <c r="B35" s="41">
        <v>10647.34</v>
      </c>
      <c r="C35" s="41">
        <v>9456.69</v>
      </c>
      <c r="D35" s="41">
        <v>10505.01</v>
      </c>
      <c r="E35" s="41">
        <v>7674.45</v>
      </c>
      <c r="F35" s="41">
        <v>9615.02</v>
      </c>
      <c r="G35" s="18"/>
      <c r="H35" s="26">
        <f t="shared" si="3"/>
        <v>25.29</v>
      </c>
      <c r="I35" s="26">
        <f t="shared" si="4"/>
        <v>-9.7</v>
      </c>
      <c r="J35" s="26">
        <f ca="1" t="shared" si="5"/>
        <v>-9.7</v>
      </c>
    </row>
    <row r="36" spans="1:10" ht="12.75">
      <c r="A36" s="27" t="s">
        <v>10</v>
      </c>
      <c r="B36" s="37">
        <v>627.06</v>
      </c>
      <c r="C36" s="37">
        <v>813.11</v>
      </c>
      <c r="D36" s="37">
        <v>1077.82</v>
      </c>
      <c r="E36" s="37">
        <v>929.95</v>
      </c>
      <c r="F36" s="37">
        <v>936.56</v>
      </c>
      <c r="G36" s="21"/>
      <c r="H36" s="22">
        <f t="shared" si="3"/>
        <v>0.71</v>
      </c>
      <c r="I36" s="22">
        <f t="shared" si="4"/>
        <v>49.36</v>
      </c>
      <c r="J36" s="22">
        <f ca="1" t="shared" si="5"/>
        <v>49.36</v>
      </c>
    </row>
    <row r="37" spans="1:10" ht="12.75">
      <c r="A37" s="27" t="s">
        <v>11</v>
      </c>
      <c r="B37" s="37">
        <v>3552.52</v>
      </c>
      <c r="C37" s="37">
        <v>4351.25</v>
      </c>
      <c r="D37" s="37">
        <v>3811.81</v>
      </c>
      <c r="E37" s="37">
        <v>3670.5</v>
      </c>
      <c r="F37" s="37">
        <v>2552.21</v>
      </c>
      <c r="G37" s="21"/>
      <c r="H37" s="22">
        <f t="shared" si="3"/>
        <v>-30.47</v>
      </c>
      <c r="I37" s="22">
        <f t="shared" si="4"/>
        <v>-28.16</v>
      </c>
      <c r="J37" s="22">
        <f ca="1" t="shared" si="5"/>
        <v>-28.16</v>
      </c>
    </row>
    <row r="38" spans="1:10" ht="12.75">
      <c r="A38" s="27" t="s">
        <v>12</v>
      </c>
      <c r="B38" s="37">
        <v>39.31</v>
      </c>
      <c r="C38" s="37">
        <v>18.97</v>
      </c>
      <c r="D38" s="37">
        <v>8.87</v>
      </c>
      <c r="E38" s="37">
        <v>5.79</v>
      </c>
      <c r="F38" s="37">
        <v>10.22</v>
      </c>
      <c r="G38" s="21"/>
      <c r="H38" s="22">
        <f t="shared" si="3"/>
        <v>76.51</v>
      </c>
      <c r="I38" s="22">
        <f t="shared" si="4"/>
        <v>-74</v>
      </c>
      <c r="J38" s="22">
        <f ca="1" t="shared" si="5"/>
        <v>-74</v>
      </c>
    </row>
    <row r="39" spans="1:10" ht="12.75">
      <c r="A39" s="20" t="s">
        <v>16</v>
      </c>
      <c r="B39" s="41">
        <v>26498.54</v>
      </c>
      <c r="C39" s="41">
        <v>10206.76</v>
      </c>
      <c r="D39" s="41">
        <v>19184.49</v>
      </c>
      <c r="E39" s="41">
        <v>20064.67</v>
      </c>
      <c r="F39" s="41">
        <v>56184.47</v>
      </c>
      <c r="G39" s="18"/>
      <c r="H39" s="26">
        <f t="shared" si="3"/>
        <v>180.02</v>
      </c>
      <c r="I39" s="26">
        <f t="shared" si="4"/>
        <v>112.03</v>
      </c>
      <c r="J39" s="26">
        <f ca="1" t="shared" si="5"/>
        <v>112.03</v>
      </c>
    </row>
    <row r="40" spans="1:10" ht="12.75">
      <c r="A40" s="27" t="s">
        <v>7</v>
      </c>
      <c r="B40" s="41">
        <v>4430.86</v>
      </c>
      <c r="C40" s="41">
        <v>4027.99</v>
      </c>
      <c r="D40" s="41">
        <v>3753.49</v>
      </c>
      <c r="E40" s="41">
        <v>3349.13</v>
      </c>
      <c r="F40" s="41">
        <v>3076.73</v>
      </c>
      <c r="G40" s="18"/>
      <c r="H40" s="26">
        <f t="shared" si="3"/>
        <v>-8.13</v>
      </c>
      <c r="I40" s="26">
        <f t="shared" si="4"/>
        <v>-30.56</v>
      </c>
      <c r="J40" s="26">
        <f ca="1" t="shared" si="5"/>
        <v>-30.56</v>
      </c>
    </row>
    <row r="41" spans="1:10" ht="12.75">
      <c r="A41" s="27" t="s">
        <v>8</v>
      </c>
      <c r="B41" s="41">
        <v>6198.68</v>
      </c>
      <c r="C41" s="41">
        <v>1512.45</v>
      </c>
      <c r="D41" s="41">
        <v>2816.72</v>
      </c>
      <c r="E41" s="41">
        <v>2973.61</v>
      </c>
      <c r="F41" s="41">
        <v>6466.21</v>
      </c>
      <c r="G41" s="18"/>
      <c r="H41" s="26">
        <f t="shared" si="3"/>
        <v>117.45</v>
      </c>
      <c r="I41" s="26">
        <f t="shared" si="4"/>
        <v>4.32</v>
      </c>
      <c r="J41" s="26">
        <f ca="1" t="shared" si="5"/>
        <v>4.32</v>
      </c>
    </row>
    <row r="42" spans="1:10" ht="12.75">
      <c r="A42" s="27" t="s">
        <v>9</v>
      </c>
      <c r="B42" s="41">
        <v>1469.36</v>
      </c>
      <c r="C42" s="41">
        <v>859.53</v>
      </c>
      <c r="D42" s="41">
        <v>862.23</v>
      </c>
      <c r="E42" s="41">
        <v>587.84</v>
      </c>
      <c r="F42" s="41">
        <v>826.08</v>
      </c>
      <c r="G42" s="18"/>
      <c r="H42" s="26">
        <f t="shared" si="3"/>
        <v>40.53</v>
      </c>
      <c r="I42" s="26">
        <f t="shared" si="4"/>
        <v>-43.78</v>
      </c>
      <c r="J42" s="26">
        <f ca="1" t="shared" si="5"/>
        <v>-43.78</v>
      </c>
    </row>
    <row r="43" spans="1:10" ht="12.75">
      <c r="A43" s="27" t="s">
        <v>10</v>
      </c>
      <c r="B43" s="41">
        <v>2557.4</v>
      </c>
      <c r="C43" s="41">
        <v>1788.25</v>
      </c>
      <c r="D43" s="41">
        <v>6145.62</v>
      </c>
      <c r="E43" s="41">
        <v>7141.95</v>
      </c>
      <c r="F43" s="41">
        <v>25887.79</v>
      </c>
      <c r="G43" s="18"/>
      <c r="H43" s="26">
        <f t="shared" si="3"/>
        <v>262.48</v>
      </c>
      <c r="I43" s="26">
        <f t="shared" si="4"/>
        <v>912.27</v>
      </c>
      <c r="J43" s="22">
        <f ca="1" t="shared" si="5"/>
        <v>912.27</v>
      </c>
    </row>
    <row r="44" spans="1:10" ht="12.75">
      <c r="A44" s="27" t="s">
        <v>11</v>
      </c>
      <c r="B44" s="41">
        <v>429.77</v>
      </c>
      <c r="C44" s="41">
        <v>185.24</v>
      </c>
      <c r="D44" s="41">
        <v>150.31</v>
      </c>
      <c r="E44" s="41">
        <v>155.6</v>
      </c>
      <c r="F44" s="41">
        <v>243.49</v>
      </c>
      <c r="G44" s="18"/>
      <c r="H44" s="26">
        <f t="shared" si="3"/>
        <v>56.48</v>
      </c>
      <c r="I44" s="26">
        <f t="shared" si="4"/>
        <v>-43.34</v>
      </c>
      <c r="J44" s="22">
        <f ca="1" t="shared" si="5"/>
        <v>-43.34</v>
      </c>
    </row>
    <row r="45" spans="1:10" ht="12.75">
      <c r="A45" s="31" t="s">
        <v>12</v>
      </c>
      <c r="B45" s="43">
        <v>11412.48</v>
      </c>
      <c r="C45" s="43">
        <v>1833.31</v>
      </c>
      <c r="D45" s="43">
        <v>5456.12</v>
      </c>
      <c r="E45" s="43">
        <v>5856.54</v>
      </c>
      <c r="F45" s="43">
        <v>19684.18</v>
      </c>
      <c r="G45" s="32"/>
      <c r="H45" s="33">
        <f t="shared" si="3"/>
        <v>236.11</v>
      </c>
      <c r="I45" s="33">
        <f t="shared" si="4"/>
        <v>72.48</v>
      </c>
      <c r="J45" s="24">
        <f ca="1" t="shared" si="5"/>
        <v>72.48</v>
      </c>
    </row>
    <row r="46" spans="1:15" ht="12.75">
      <c r="A46" s="48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2014-07-10T09:53:24Z</cp:lastPrinted>
  <dcterms:created xsi:type="dcterms:W3CDTF">2014-07-10T09:49:51Z</dcterms:created>
  <dcterms:modified xsi:type="dcterms:W3CDTF">2016-02-23T08:52:26Z</dcterms:modified>
  <cp:category/>
  <cp:version/>
  <cp:contentType/>
  <cp:contentStatus/>
</cp:coreProperties>
</file>