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1"/>
  </bookViews>
  <sheets>
    <sheet name="TRIGGERS" sheetId="1" r:id="rId1"/>
    <sheet name="Hoja2" sheetId="2" r:id="rId2"/>
    <sheet name="Hoja3" sheetId="3" r:id="rId3"/>
  </sheets>
  <definedNames/>
  <calcPr calcMode="manual" fullCalcOnLoad="1"/>
</workbook>
</file>

<file path=xl/sharedStrings.xml><?xml version="1.0" encoding="utf-8"?>
<sst xmlns="http://schemas.openxmlformats.org/spreadsheetml/2006/main" count="46" uniqueCount="46">
  <si>
    <t>TRIGGERS BONOS</t>
  </si>
  <si>
    <r>
      <t>1</t>
    </r>
    <r>
      <rPr>
        <sz val="11"/>
        <rFont val="Times New Roman"/>
        <family val="1"/>
      </rPr>
      <t>. SI 1.a) ES MAYOR QUE 1.b) NO SE AMORTIZA LA SERIE B:</t>
    </r>
  </si>
  <si>
    <t xml:space="preserve">               1.a) MOROSIDAD SUPERIOR A 90 DÍAS</t>
  </si>
  <si>
    <t>AMORTIZANDOSE.</t>
  </si>
  <si>
    <t>TRIGGERS FONDO DE RESERVA</t>
  </si>
  <si>
    <r>
      <t>1</t>
    </r>
    <r>
      <rPr>
        <sz val="11"/>
        <rFont val="Times New Roman"/>
        <family val="1"/>
      </rPr>
      <t>. SI 1.a) ES MAYOR QUE 1.b) NO SE AMORTIZA EL FONDO DE RESERVA:</t>
    </r>
  </si>
  <si>
    <r>
      <t>2</t>
    </r>
    <r>
      <rPr>
        <sz val="11"/>
        <rFont val="Times New Roman"/>
        <family val="1"/>
      </rPr>
      <t>. SI 2.a) ES MENOR QUE 2.b) NO SE AMORTIZA EL FONDO DE RESERVA:</t>
    </r>
  </si>
  <si>
    <t xml:space="preserve"> </t>
  </si>
  <si>
    <t>31 DE DICIEMBRE DE 2009</t>
  </si>
  <si>
    <t>SALDO D.C.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</si>
  <si>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</si>
  <si>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</si>
  <si>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</si>
  <si>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</si>
  <si>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</si>
  <si>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</si>
  <si>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</si>
  <si>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</si>
  <si>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</si>
  <si>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</si>
  <si>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</si>
  <si>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</si>
  <si>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</si>
  <si>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</si>
  <si>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</si>
  <si>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</si>
  <si>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</si>
  <si>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</si>
  <si>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</si>
  <si>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</si>
  <si>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</si>
  <si>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</si>
  <si>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</si>
  <si>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</si>
  <si>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INFORMACIÓN RELATIVA A LOS TRIGGERS EN MILES DE EUROS</t>
  </si>
  <si>
    <t xml:space="preserve">       FONDO DE TITULIZACIÓN DE ACTIVOS </t>
  </si>
  <si>
    <t xml:space="preserve">               1.a) MOROSIDAD  SUPERIOR A 90 DÍAS</t>
  </si>
  <si>
    <t xml:space="preserve">               2.a) TIPO DE INTERÉS MEDIO PONDERADO DE LOS DERECHOS DE CREDITO</t>
  </si>
  <si>
    <t>EL NIVEL MÍNIMO REQUERIDO DEL 1% DEL SALDO INICIAL DE DC'S.</t>
  </si>
  <si>
    <t>UCI 9</t>
  </si>
  <si>
    <t xml:space="preserve">               1.b) 2,25% SALDO VIVO DERECHOS DE CREDITO</t>
  </si>
  <si>
    <t>SE HA ALCANZADO LOS NIVELES DEL TRIGGER, POR TANTO LAS SERIES B Y C NO CONTINUAN</t>
  </si>
  <si>
    <t xml:space="preserve">               1.b) 1,25% SALDO VIVO DERECHOS DE CREDITO</t>
  </si>
  <si>
    <t xml:space="preserve">               2.b) TIPO DE INTERÉS MEDIO PONDERADO BONOS A Y B + 0,50%</t>
  </si>
  <si>
    <t>SE HAN ALCANZADO LOS NIVELES DEL TRIGGER DEL FONDO DE RESERVA, POR TANTO EL</t>
  </si>
  <si>
    <t>FONDO DE RESERVA NO CONTINUA DECRECIENDO.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</si>
</sst>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0\ [$€-1]_-;\-* #,##0.000\ [$€-1]_-;_-* &quot;-&quot;??\ [$€-1]_-"/>
    <numFmt numFmtId="171" formatCode="_-* #,##0.0\ [$€-1]_-;\-* #,##0.0\ [$€-1]_-;_-* &quot;-&quot;??\ [$€-1]_-"/>
    <numFmt numFmtId="172" formatCode="#,##0_ ;\-#,##0\ "/>
    <numFmt numFmtId="173" formatCode="_-* #,##0\ [$€-1]_-;\-* #,##0\ [$€-1]_-;_-* &quot;-&quot;??\ [$€-1]_-"/>
    <numFmt numFmtId="174" formatCode="#,##0.00_ ;\-#,##0.00\ "/>
    <numFmt numFmtId="175" formatCode="#,##0.0_ ;\-#,##0.0\ "/>
  </numFmts>
  <fonts count="12">
    <font>
      <sz val="10"/>
      <name val="Arial"/>
      <family val="0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8" xfId="0" applyFont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13" xfId="0" applyNumberFormat="1" applyBorder="1" applyAlignment="1">
      <alignment/>
    </xf>
    <xf numFmtId="172" fontId="0" fillId="0" borderId="5" xfId="15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9" xfId="15" applyNumberFormat="1" applyBorder="1" applyAlignment="1">
      <alignment/>
    </xf>
    <xf numFmtId="10" fontId="0" fillId="0" borderId="9" xfId="22" applyNumberFormat="1" applyFont="1" applyBorder="1" applyAlignment="1">
      <alignment/>
    </xf>
    <xf numFmtId="10" fontId="0" fillId="0" borderId="14" xfId="22" applyNumberFormat="1" applyFont="1" applyBorder="1" applyAlignment="1">
      <alignment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Border="1" applyAlignment="1">
      <alignment/>
    </xf>
    <xf numFmtId="0" fontId="11" fillId="0" borderId="21" xfId="0" applyFont="1" applyBorder="1" applyAlignment="1">
      <alignment horizontal="left" inden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11" fillId="0" borderId="0" xfId="0" applyNumberFormat="1" applyFont="1" applyAlignment="1">
      <alignment horizontal="right"/>
    </xf>
    <xf numFmtId="4" fontId="10" fillId="0" borderId="21" xfId="0" applyNumberFormat="1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C2">
      <selection activeCell="D26" sqref="D26"/>
    </sheetView>
  </sheetViews>
  <sheetFormatPr defaultColWidth="11.421875" defaultRowHeight="12.75"/>
  <cols>
    <col min="2" max="2" width="94.421875" style="0" bestFit="1" customWidth="1"/>
    <col min="7" max="7" width="11.8515625" style="0" bestFit="1" customWidth="1"/>
  </cols>
  <sheetData>
    <row r="1" ht="12.75">
      <c r="I1" s="1"/>
    </row>
    <row r="2" spans="2:9" ht="15" thickBot="1">
      <c r="B2" s="2"/>
      <c r="C2" s="2"/>
      <c r="D2" s="2"/>
      <c r="E2" s="2"/>
      <c r="F2" s="2"/>
      <c r="G2" s="2"/>
      <c r="H2" s="2"/>
      <c r="I2" s="1"/>
    </row>
    <row r="3" spans="1:9" ht="14.25">
      <c r="A3" s="39" t="s">
        <v>35</v>
      </c>
      <c r="B3" s="40"/>
      <c r="C3" s="40"/>
      <c r="D3" s="40"/>
      <c r="E3" s="40"/>
      <c r="F3" s="40"/>
      <c r="G3" s="40"/>
      <c r="H3" s="40"/>
      <c r="I3" s="41"/>
    </row>
    <row r="4" spans="1:9" ht="15" thickBot="1">
      <c r="A4" s="42" t="s">
        <v>39</v>
      </c>
      <c r="B4" s="43"/>
      <c r="C4" s="43"/>
      <c r="D4" s="43"/>
      <c r="E4" s="43"/>
      <c r="F4" s="43"/>
      <c r="G4" s="43"/>
      <c r="H4" s="43"/>
      <c r="I4" s="44"/>
    </row>
    <row r="5" spans="2:9" ht="14.25">
      <c r="B5" s="2"/>
      <c r="C5" s="2"/>
      <c r="D5" s="2"/>
      <c r="E5" s="2"/>
      <c r="F5" s="2"/>
      <c r="G5" s="2"/>
      <c r="H5" s="2"/>
      <c r="I5" s="1"/>
    </row>
    <row r="6" spans="1:9" ht="14.25">
      <c r="A6" s="45" t="s">
        <v>34</v>
      </c>
      <c r="B6" s="45"/>
      <c r="C6" s="45"/>
      <c r="D6" s="45"/>
      <c r="E6" s="45"/>
      <c r="F6" s="45"/>
      <c r="G6" s="45"/>
      <c r="H6" s="45"/>
      <c r="I6" s="45"/>
    </row>
    <row r="7" spans="1:9" ht="14.25">
      <c r="A7" s="45" t="s">
        <v>8</v>
      </c>
      <c r="B7" s="45"/>
      <c r="C7" s="45"/>
      <c r="D7" s="45"/>
      <c r="E7" s="45"/>
      <c r="F7" s="45"/>
      <c r="G7" s="45"/>
      <c r="H7" s="45"/>
      <c r="I7" s="45"/>
    </row>
    <row r="8" ht="12.75">
      <c r="I8" s="1"/>
    </row>
    <row r="9" ht="13.5" thickBot="1">
      <c r="I9" s="1"/>
    </row>
    <row r="10" spans="2:9" ht="15" thickTop="1">
      <c r="B10" s="34" t="s">
        <v>0</v>
      </c>
      <c r="C10" s="35"/>
      <c r="D10" s="3"/>
      <c r="E10" s="3"/>
      <c r="F10" s="3"/>
      <c r="G10" s="4"/>
      <c r="I10" s="1"/>
    </row>
    <row r="11" spans="2:9" ht="15" thickBot="1">
      <c r="B11" s="5"/>
      <c r="C11" s="6"/>
      <c r="D11" s="6"/>
      <c r="E11" s="6"/>
      <c r="F11" s="6"/>
      <c r="G11" s="7"/>
      <c r="I11" s="1"/>
    </row>
    <row r="12" spans="2:9" ht="15.75" thickTop="1">
      <c r="B12" s="8" t="s">
        <v>1</v>
      </c>
      <c r="C12" s="9"/>
      <c r="D12" s="9"/>
      <c r="E12" s="9"/>
      <c r="F12" s="9"/>
      <c r="G12" s="10"/>
      <c r="I12" s="1"/>
    </row>
    <row r="13" spans="2:9" ht="15">
      <c r="B13" s="11" t="s">
        <v>2</v>
      </c>
      <c r="C13" s="12"/>
      <c r="D13" s="12"/>
      <c r="E13" s="12"/>
      <c r="F13" s="12"/>
      <c r="G13" s="28">
        <f>Hoja2!D17+Hoja2!D21+Hoja2!D25</f>
        <v>7042</v>
      </c>
      <c r="I13" s="1"/>
    </row>
    <row r="14" spans="2:9" ht="15.75" thickBot="1">
      <c r="B14" s="13" t="s">
        <v>40</v>
      </c>
      <c r="C14" s="14"/>
      <c r="D14" s="14"/>
      <c r="E14" s="14"/>
      <c r="F14" s="14"/>
      <c r="G14" s="29">
        <f>Hoja2!D1*2.25%</f>
        <v>6614.9325</v>
      </c>
      <c r="I14" s="1"/>
    </row>
    <row r="15" ht="13.5" thickTop="1">
      <c r="I15" s="1"/>
    </row>
    <row r="16" spans="2:9" ht="12.75">
      <c r="B16" s="15" t="s">
        <v>41</v>
      </c>
      <c r="I16" s="1"/>
    </row>
    <row r="17" spans="2:9" ht="12.75">
      <c r="B17" s="15" t="s">
        <v>3</v>
      </c>
      <c r="I17" s="1"/>
    </row>
    <row r="18" ht="12.75">
      <c r="I18" s="1"/>
    </row>
    <row r="19" ht="13.5" thickBot="1">
      <c r="I19" s="1"/>
    </row>
    <row r="20" spans="2:8" ht="14.25">
      <c r="B20" s="36" t="s">
        <v>4</v>
      </c>
      <c r="C20" s="37"/>
      <c r="D20" s="37"/>
      <c r="E20" s="37"/>
      <c r="F20" s="37"/>
      <c r="G20" s="38"/>
      <c r="H20" s="16"/>
    </row>
    <row r="21" spans="2:8" ht="15" thickBot="1">
      <c r="B21" s="17"/>
      <c r="C21" s="6"/>
      <c r="D21" s="6"/>
      <c r="E21" s="6"/>
      <c r="F21" s="6"/>
      <c r="G21" s="18"/>
      <c r="H21" s="16"/>
    </row>
    <row r="22" spans="2:8" ht="15.75" thickTop="1">
      <c r="B22" s="19" t="s">
        <v>5</v>
      </c>
      <c r="C22" s="9"/>
      <c r="D22" s="9"/>
      <c r="E22" s="9"/>
      <c r="F22" s="9"/>
      <c r="G22" s="20"/>
      <c r="H22" s="21"/>
    </row>
    <row r="23" spans="2:8" ht="15">
      <c r="B23" s="22" t="s">
        <v>36</v>
      </c>
      <c r="C23" s="12"/>
      <c r="D23" s="12"/>
      <c r="E23" s="12"/>
      <c r="F23" s="12"/>
      <c r="G23" s="30">
        <f>G13</f>
        <v>7042</v>
      </c>
      <c r="H23" s="21"/>
    </row>
    <row r="24" spans="2:8" ht="15.75" thickBot="1">
      <c r="B24" s="23" t="s">
        <v>42</v>
      </c>
      <c r="C24" s="14"/>
      <c r="D24" s="14"/>
      <c r="E24" s="14"/>
      <c r="F24" s="14"/>
      <c r="G24" s="31">
        <f>Hoja2!D1*1.25%</f>
        <v>3674.9625</v>
      </c>
      <c r="H24" s="21"/>
    </row>
    <row r="25" spans="2:8" ht="15.75" thickTop="1">
      <c r="B25" s="19" t="s">
        <v>6</v>
      </c>
      <c r="C25" s="9"/>
      <c r="D25" s="9"/>
      <c r="E25" s="9"/>
      <c r="F25" s="9"/>
      <c r="G25" s="20"/>
      <c r="H25" s="21"/>
    </row>
    <row r="26" spans="2:8" ht="12.75">
      <c r="B26" s="24" t="s">
        <v>37</v>
      </c>
      <c r="C26" s="12"/>
      <c r="D26" s="12"/>
      <c r="E26" s="12"/>
      <c r="F26" s="12"/>
      <c r="G26" s="33">
        <v>0.0311</v>
      </c>
      <c r="H26" s="46"/>
    </row>
    <row r="27" spans="2:8" ht="13.5" thickBot="1">
      <c r="B27" s="25" t="s">
        <v>43</v>
      </c>
      <c r="C27" s="14"/>
      <c r="D27" s="14"/>
      <c r="E27" s="14"/>
      <c r="F27" s="14"/>
      <c r="G27" s="32">
        <v>0.0136</v>
      </c>
      <c r="H27" s="46"/>
    </row>
    <row r="28" ht="13.5" thickTop="1">
      <c r="I28" s="1"/>
    </row>
    <row r="29" spans="2:7" ht="12.75">
      <c r="B29" s="26" t="s">
        <v>44</v>
      </c>
      <c r="C29" s="27"/>
      <c r="D29" s="27"/>
      <c r="E29" s="27"/>
      <c r="F29" s="27"/>
      <c r="G29" s="27"/>
    </row>
    <row r="30" spans="2:7" ht="12.75">
      <c r="B30" s="26" t="s">
        <v>45</v>
      </c>
      <c r="C30" s="27"/>
      <c r="D30" s="27"/>
      <c r="E30" s="27"/>
      <c r="F30" s="27"/>
      <c r="G30" s="27"/>
    </row>
    <row r="31" spans="2:9" ht="12.75">
      <c r="B31" s="26" t="s">
        <v>38</v>
      </c>
      <c r="C31" s="26"/>
      <c r="D31" s="26"/>
      <c r="E31" s="26"/>
      <c r="F31" s="27"/>
      <c r="G31" s="27"/>
      <c r="I31" s="1"/>
    </row>
    <row r="32" spans="1:9" ht="12.75">
      <c r="A32" t="s">
        <v>7</v>
      </c>
      <c r="B32" s="26"/>
      <c r="C32" s="26"/>
      <c r="D32" s="26"/>
      <c r="E32" s="26"/>
      <c r="F32" s="27"/>
      <c r="G32" s="27"/>
      <c r="I32" s="1"/>
    </row>
    <row r="33" spans="2:9" ht="12.75">
      <c r="B33" s="27"/>
      <c r="C33" s="27"/>
      <c r="D33" s="27"/>
      <c r="E33" s="27"/>
      <c r="F33" s="27"/>
      <c r="G33" s="27"/>
      <c r="I33" s="1"/>
    </row>
    <row r="34" ht="12.75">
      <c r="I34" s="1"/>
    </row>
    <row r="35" ht="12.75">
      <c r="I35" s="1"/>
    </row>
    <row r="36" ht="12.75">
      <c r="I36" s="1"/>
    </row>
    <row r="37" ht="12.75">
      <c r="I37" s="1"/>
    </row>
  </sheetData>
  <mergeCells count="6">
    <mergeCell ref="B10:C10"/>
    <mergeCell ref="B20:G20"/>
    <mergeCell ref="A3:I3"/>
    <mergeCell ref="A4:I4"/>
    <mergeCell ref="A6:I6"/>
    <mergeCell ref="A7:I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D26"/>
  <sheetViews>
    <sheetView tabSelected="1" workbookViewId="0" topLeftCell="A1">
      <selection activeCell="B1" sqref="B1:B16384"/>
    </sheetView>
  </sheetViews>
  <sheetFormatPr defaultColWidth="11.421875" defaultRowHeight="12.75"/>
  <cols>
    <col min="1" max="1" width="44.57421875" style="48" bestFit="1" customWidth="1"/>
    <col min="2" max="2" width="17.7109375" style="53" bestFit="1" customWidth="1"/>
    <col min="3" max="3" width="0" style="0" hidden="1" customWidth="1"/>
    <col min="4" max="4" width="7.00390625" style="0" hidden="1" customWidth="1"/>
  </cols>
  <sheetData>
    <row r="1" spans="1:4" ht="12.75">
      <c r="A1" s="49" t="s">
        <v>9</v>
      </c>
      <c r="B1" s="50">
        <v>293996504</v>
      </c>
      <c r="C1">
        <f>B1/1000</f>
        <v>293996.504</v>
      </c>
      <c r="D1">
        <f>ROUND(C1,0)</f>
        <v>293997</v>
      </c>
    </row>
    <row r="3" spans="1:2" ht="13.5" thickBot="1">
      <c r="A3" s="47" t="s">
        <v>10</v>
      </c>
      <c r="B3" s="51">
        <v>64866.89</v>
      </c>
    </row>
    <row r="4" spans="1:2" ht="14.25" thickBot="1" thickTop="1">
      <c r="A4" s="47" t="s">
        <v>11</v>
      </c>
      <c r="B4" s="51">
        <v>2788.06</v>
      </c>
    </row>
    <row r="5" spans="1:4" ht="14.25" thickBot="1" thickTop="1">
      <c r="A5" s="47" t="s">
        <v>12</v>
      </c>
      <c r="B5" s="51">
        <v>13883033.3</v>
      </c>
      <c r="C5">
        <f>B5/1000</f>
        <v>13883.033300000001</v>
      </c>
      <c r="D5">
        <f>ROUND(C5,0)</f>
        <v>13883</v>
      </c>
    </row>
    <row r="6" spans="1:2" ht="14.25" thickBot="1" thickTop="1">
      <c r="A6" s="47" t="s">
        <v>13</v>
      </c>
      <c r="B6" s="52">
        <v>212</v>
      </c>
    </row>
    <row r="7" spans="1:2" ht="14.25" thickBot="1" thickTop="1">
      <c r="A7" s="47" t="s">
        <v>14</v>
      </c>
      <c r="B7" s="51">
        <v>15901.5</v>
      </c>
    </row>
    <row r="8" spans="1:2" ht="14.25" thickBot="1" thickTop="1">
      <c r="A8" s="47" t="s">
        <v>15</v>
      </c>
      <c r="B8" s="51">
        <v>23902.52</v>
      </c>
    </row>
    <row r="9" spans="1:4" ht="14.25" thickBot="1" thickTop="1">
      <c r="A9" s="47" t="s">
        <v>16</v>
      </c>
      <c r="B9" s="51">
        <v>2322275.25</v>
      </c>
      <c r="C9">
        <f>B9/1000</f>
        <v>2322.27525</v>
      </c>
      <c r="D9">
        <f>ROUND(C9,0)</f>
        <v>2322</v>
      </c>
    </row>
    <row r="10" spans="1:2" ht="14.25" thickBot="1" thickTop="1">
      <c r="A10" s="47" t="s">
        <v>17</v>
      </c>
      <c r="B10" s="52">
        <v>38</v>
      </c>
    </row>
    <row r="11" spans="1:2" ht="14.25" thickBot="1" thickTop="1">
      <c r="A11" s="47" t="s">
        <v>18</v>
      </c>
      <c r="B11" s="51">
        <v>11941.34</v>
      </c>
    </row>
    <row r="12" spans="1:2" ht="14.25" thickBot="1" thickTop="1">
      <c r="A12" s="47" t="s">
        <v>19</v>
      </c>
      <c r="B12" s="51">
        <v>25529.83</v>
      </c>
    </row>
    <row r="13" spans="1:4" ht="14.25" thickBot="1" thickTop="1">
      <c r="A13" s="47" t="s">
        <v>20</v>
      </c>
      <c r="B13" s="51">
        <v>1224505.15</v>
      </c>
      <c r="C13">
        <f>B13/1000</f>
        <v>1224.50515</v>
      </c>
      <c r="D13">
        <f>ROUND(C13,0)</f>
        <v>1225</v>
      </c>
    </row>
    <row r="14" spans="1:2" ht="14.25" thickBot="1" thickTop="1">
      <c r="A14" s="47" t="s">
        <v>21</v>
      </c>
      <c r="B14" s="52">
        <v>22</v>
      </c>
    </row>
    <row r="15" spans="1:2" ht="14.25" thickBot="1" thickTop="1">
      <c r="A15" s="47" t="s">
        <v>22</v>
      </c>
      <c r="B15" s="51">
        <v>23680.9</v>
      </c>
    </row>
    <row r="16" spans="1:2" ht="14.25" thickBot="1" thickTop="1">
      <c r="A16" s="47" t="s">
        <v>23</v>
      </c>
      <c r="B16" s="51">
        <v>62759.07</v>
      </c>
    </row>
    <row r="17" spans="1:4" ht="14.25" thickBot="1" thickTop="1">
      <c r="A17" s="47" t="s">
        <v>24</v>
      </c>
      <c r="B17" s="51">
        <v>1885384.52</v>
      </c>
      <c r="C17">
        <f>B17/1000</f>
        <v>1885.38452</v>
      </c>
      <c r="D17">
        <f>ROUND(C17,0)</f>
        <v>1885</v>
      </c>
    </row>
    <row r="18" spans="1:2" ht="14.25" thickBot="1" thickTop="1">
      <c r="A18" s="47" t="s">
        <v>25</v>
      </c>
      <c r="B18" s="52">
        <v>31</v>
      </c>
    </row>
    <row r="19" spans="1:2" ht="14.25" thickBot="1" thickTop="1">
      <c r="A19" s="47" t="s">
        <v>26</v>
      </c>
      <c r="B19" s="51">
        <v>28398.21</v>
      </c>
    </row>
    <row r="20" spans="1:2" ht="14.25" thickBot="1" thickTop="1">
      <c r="A20" s="47" t="s">
        <v>27</v>
      </c>
      <c r="B20" s="51">
        <v>83881.34</v>
      </c>
    </row>
    <row r="21" spans="1:4" ht="14.25" thickBot="1" thickTop="1">
      <c r="A21" s="47" t="s">
        <v>28</v>
      </c>
      <c r="B21" s="51">
        <v>2287627.38</v>
      </c>
      <c r="C21">
        <f>B21/1000</f>
        <v>2287.62738</v>
      </c>
      <c r="D21">
        <f>ROUND(C21,0)</f>
        <v>2288</v>
      </c>
    </row>
    <row r="22" spans="1:2" ht="14.25" thickBot="1" thickTop="1">
      <c r="A22" s="47" t="s">
        <v>29</v>
      </c>
      <c r="B22" s="52">
        <v>38</v>
      </c>
    </row>
    <row r="23" spans="1:2" ht="14.25" thickBot="1" thickTop="1">
      <c r="A23" s="47" t="s">
        <v>30</v>
      </c>
      <c r="B23" s="51">
        <v>39073.91</v>
      </c>
    </row>
    <row r="24" spans="1:2" ht="14.25" thickBot="1" thickTop="1">
      <c r="A24" s="47" t="s">
        <v>31</v>
      </c>
      <c r="B24" s="51">
        <v>76927.65</v>
      </c>
    </row>
    <row r="25" spans="1:4" ht="14.25" thickBot="1" thickTop="1">
      <c r="A25" s="47" t="s">
        <v>32</v>
      </c>
      <c r="B25" s="51">
        <v>2868903.83</v>
      </c>
      <c r="C25">
        <f>B25/1000</f>
        <v>2868.90383</v>
      </c>
      <c r="D25">
        <f>ROUND(C25,0)</f>
        <v>2869</v>
      </c>
    </row>
    <row r="26" spans="1:2" ht="14.25" thickBot="1" thickTop="1">
      <c r="A26" s="47" t="s">
        <v>33</v>
      </c>
      <c r="B26" s="52">
        <v>40</v>
      </c>
    </row>
    <row r="27" ht="13.5" thickTop="1"/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SFMHP1</cp:lastModifiedBy>
  <dcterms:created xsi:type="dcterms:W3CDTF">2009-12-29T16:40:52Z</dcterms:created>
  <dcterms:modified xsi:type="dcterms:W3CDTF">2010-01-19T18:05:14Z</dcterms:modified>
  <cp:category/>
  <cp:version/>
  <cp:contentType/>
  <cp:contentStatus/>
</cp:coreProperties>
</file>