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580" windowWidth="19320" windowHeight="4530" tabRatio="818"/>
  </bookViews>
  <sheets>
    <sheet name="INDICE" sheetId="1" r:id="rId1"/>
    <sheet name="CUADRO A BALANCE" sheetId="2" r:id="rId2"/>
    <sheet name="CUADRO B PYG" sheetId="3" r:id="rId3"/>
    <sheet name="CUADRO C EFE" sheetId="4" r:id="rId4"/>
    <sheet name="CUADRO D PPALES RATIOS" sheetId="5" r:id="rId5"/>
    <sheet name="CUADRO E INF ACTIVOS" sheetId="6" r:id="rId6"/>
    <sheet name="CUADRO F NUMERO DE FONDOS" sheetId="7" r:id="rId7"/>
    <sheet name="CUADRO 00 FONDOS" sheetId="8" r:id="rId8"/>
    <sheet name="CUADRO A.1" sheetId="9" r:id="rId9"/>
    <sheet name="CUADRO A.1.1" sheetId="10" r:id="rId10"/>
    <sheet name="CUADRO A.1.2 a" sheetId="11" r:id="rId11"/>
    <sheet name="CUADRO A.1.2 b" sheetId="17" r:id="rId12"/>
    <sheet name="CUADRO A.1.2 c" sheetId="18" r:id="rId13"/>
    <sheet name="CUADRO A.1.2 d" sheetId="19" r:id="rId14"/>
    <sheet name="CUADRO A.1.2 e" sheetId="20" r:id="rId15"/>
    <sheet name="CUADRO A.1.2 f" sheetId="21" r:id="rId16"/>
    <sheet name="CUADRO A.1.2 g" sheetId="22" r:id="rId17"/>
    <sheet name="CUADRO A.1.2 h" sheetId="23" r:id="rId18"/>
    <sheet name="CUADRO A.1.2 i" sheetId="24" r:id="rId19"/>
    <sheet name="CUADRO A.1.2 j" sheetId="25" r:id="rId20"/>
    <sheet name="CUADRO A.1.2 k" sheetId="26" r:id="rId21"/>
    <sheet name="CUADRO A.1.2 l" sheetId="27" r:id="rId22"/>
    <sheet name="CUADRO A.1.2 m" sheetId="28" r:id="rId23"/>
    <sheet name="CUADRO A.1.3" sheetId="12" r:id="rId24"/>
    <sheet name="CUADRO B.1" sheetId="13" r:id="rId25"/>
    <sheet name="CUADRO B.1.1" sheetId="14" r:id="rId26"/>
    <sheet name="CUADRO B.1.2" sheetId="15" r:id="rId27"/>
    <sheet name="CUADRO C.1" sheetId="16" r:id="rId28"/>
  </sheets>
  <externalReferences>
    <externalReference r:id="rId29"/>
  </externalReferences>
  <definedNames>
    <definedName name="_xlnm._FilterDatabase" localSheetId="7" hidden="1">'CUADRO 00 FONDOS'!$A$4:$H$336</definedName>
    <definedName name="_xlnm._FilterDatabase" localSheetId="9" hidden="1">'CUADRO A.1.1'!$A$4:$P$315</definedName>
    <definedName name="_xlnm._FilterDatabase" localSheetId="10" hidden="1">'CUADRO A.1.2 a'!$A$6:$R$211</definedName>
    <definedName name="_xlnm._FilterDatabase" localSheetId="24" hidden="1">'CUADRO B.1'!$A$5:$J$295</definedName>
    <definedName name="_xlnm._FilterDatabase" localSheetId="27" hidden="1">'CUADRO C.1'!$A$6:$T$295</definedName>
    <definedName name="_xlnm.Print_Area" localSheetId="7">'CUADRO 00 FONDOS'!$A$1:$G$338</definedName>
    <definedName name="_xlnm.Print_Area" localSheetId="1">'CUADRO A BALANCE'!$A$2:$M$166</definedName>
    <definedName name="_xlnm.Print_Area" localSheetId="8">'CUADRO A.1'!$A$1:$I$331</definedName>
    <definedName name="_xlnm.Print_Area" localSheetId="9">'CUADRO A.1.1'!$A$1:$P$315</definedName>
    <definedName name="_xlnm.Print_Area" localSheetId="11">'CUADRO A.1.2 b'!$A$1:$H$27</definedName>
    <definedName name="_xlnm.Print_Area" localSheetId="12">'CUADRO A.1.2 c'!$A$1:$L$16</definedName>
    <definedName name="_xlnm.Print_Area" localSheetId="13">'CUADRO A.1.2 d'!$A$1:$M$62</definedName>
    <definedName name="_xlnm.Print_Area" localSheetId="14">'CUADRO A.1.2 e'!$A$1:$M$21</definedName>
    <definedName name="_xlnm.Print_Area" localSheetId="15">'CUADRO A.1.2 f'!$A$1:$L$17</definedName>
    <definedName name="_xlnm.Print_Area" localSheetId="16">'CUADRO A.1.2 g'!$A$1:$M$42</definedName>
    <definedName name="_xlnm.Print_Area" localSheetId="17">'CUADRO A.1.2 h'!$A$1:$M$23</definedName>
    <definedName name="_xlnm.Print_Area" localSheetId="18">'CUADRO A.1.2 i'!$A$1:$L$17</definedName>
    <definedName name="_xlnm.Print_Area" localSheetId="19">'CUADRO A.1.2 j'!$A$1:$L$16</definedName>
    <definedName name="_xlnm.Print_Area" localSheetId="20">'CUADRO A.1.2 k'!$A$1:$J$21</definedName>
    <definedName name="_xlnm.Print_Area" localSheetId="21">'CUADRO A.1.2 l'!$A$1:$J$20</definedName>
    <definedName name="_xlnm.Print_Area" localSheetId="22">'CUADRO A.1.2 m'!$A$1:$J$39</definedName>
    <definedName name="_xlnm.Print_Area" localSheetId="23">'CUADRO A.1.3'!$A$1:$P$325</definedName>
    <definedName name="_xlnm.Print_Area" localSheetId="2">'CUADRO B PYG'!$A$2:$AB$47</definedName>
    <definedName name="_xlnm.Print_Area" localSheetId="24">'CUADRO B.1'!$A$1:$J$336</definedName>
    <definedName name="_xlnm.Print_Area" localSheetId="25">'CUADRO B.1.1'!$A$1:$G$334</definedName>
    <definedName name="_xlnm.Print_Area" localSheetId="26">'CUADRO B.1.2'!$A$1:$F$332</definedName>
    <definedName name="_xlnm.Print_Area" localSheetId="3">'CUADRO C EFE'!$A$2:$AB$45</definedName>
    <definedName name="_xlnm.Print_Area" localSheetId="27">'CUADRO C.1'!$A$1:$O$334</definedName>
    <definedName name="_xlnm.Print_Area" localSheetId="4">'CUADRO D PPALES RATIOS'!$A$1:$P$64</definedName>
    <definedName name="_xlnm.Print_Area" localSheetId="5">'CUADRO E INF ACTIVOS'!$A$1:$M$44</definedName>
    <definedName name="_xlnm.Print_Area" localSheetId="6">'CUADRO F NUMERO DE FONDOS'!$A$1:$O$7</definedName>
    <definedName name="_xlnm.Print_Area" localSheetId="0">INDICE!$A$1:$I$20</definedName>
    <definedName name="Clave_Entidad">[1]Pegado!$B$2</definedName>
    <definedName name="Entidad">[1]Pegado!$B$3</definedName>
    <definedName name="Fecha">[1]Pegado!$B$5</definedName>
    <definedName name="TextoMoneda">[1]Pegado!$B$12</definedName>
    <definedName name="_xlnm.Print_Titles" localSheetId="7">'CUADRO 00 FONDOS'!$1:$4</definedName>
    <definedName name="_xlnm.Print_Titles" localSheetId="1">'CUADRO A BALANCE'!$1:$4</definedName>
    <definedName name="_xlnm.Print_Titles" localSheetId="8">'CUADRO A.1'!$1:$5</definedName>
    <definedName name="_xlnm.Print_Titles" localSheetId="9">'CUADRO A.1.1'!$1:$4</definedName>
    <definedName name="_xlnm.Print_Titles" localSheetId="10">'CUADRO A.1.2 a'!$1:$6</definedName>
    <definedName name="_xlnm.Print_Titles" localSheetId="13">'CUADRO A.1.2 d'!$1:$6</definedName>
    <definedName name="_xlnm.Print_Titles" localSheetId="23">'CUADRO A.1.3'!$1:$6</definedName>
    <definedName name="_xlnm.Print_Titles" localSheetId="2">'CUADRO B PYG'!$A:$A,'CUADRO B PYG'!$1:$5</definedName>
    <definedName name="_xlnm.Print_Titles" localSheetId="24">'CUADRO B.1'!$1:$5</definedName>
    <definedName name="_xlnm.Print_Titles" localSheetId="25">'CUADRO B.1.1'!$1:$5</definedName>
    <definedName name="_xlnm.Print_Titles" localSheetId="26">'CUADRO B.1.2'!$1:$5</definedName>
    <definedName name="_xlnm.Print_Titles" localSheetId="3">'CUADRO C EFE'!$A:$A</definedName>
    <definedName name="_xlnm.Print_Titles" localSheetId="27">'CUADRO C.1'!$1:$5</definedName>
    <definedName name="Z_8DCB927E_1FB2_45E1_A382_88D5F1827B16_.wvu.PrintArea" localSheetId="7" hidden="1">'CUADRO 00 FONDOS'!$A$1:$G$336</definedName>
    <definedName name="Z_8DCB927E_1FB2_45E1_A382_88D5F1827B16_.wvu.PrintArea" localSheetId="1" hidden="1">'CUADRO A BALANCE'!$A$2:$M$166</definedName>
    <definedName name="Z_8DCB927E_1FB2_45E1_A382_88D5F1827B16_.wvu.PrintArea" localSheetId="8" hidden="1">'CUADRO A.1'!$A$1:$I$331</definedName>
    <definedName name="Z_8DCB927E_1FB2_45E1_A382_88D5F1827B16_.wvu.PrintArea" localSheetId="9" hidden="1">'CUADRO A.1.1'!$A$1:$P$315</definedName>
    <definedName name="Z_8DCB927E_1FB2_45E1_A382_88D5F1827B16_.wvu.PrintArea" localSheetId="10" hidden="1">'CUADRO A.1.2 a'!$A$1:$M$222</definedName>
    <definedName name="Z_8DCB927E_1FB2_45E1_A382_88D5F1827B16_.wvu.PrintArea" localSheetId="23" hidden="1">'CUADRO A.1.3'!$A$1:$P$325</definedName>
    <definedName name="Z_8DCB927E_1FB2_45E1_A382_88D5F1827B16_.wvu.PrintArea" localSheetId="2" hidden="1">'CUADRO B PYG'!$A$2:$AB$47</definedName>
    <definedName name="Z_8DCB927E_1FB2_45E1_A382_88D5F1827B16_.wvu.PrintArea" localSheetId="24" hidden="1">'CUADRO B.1'!$A$1:$J$335</definedName>
    <definedName name="Z_8DCB927E_1FB2_45E1_A382_88D5F1827B16_.wvu.PrintArea" localSheetId="25" hidden="1">'CUADRO B.1.1'!$A$1:$G$334</definedName>
    <definedName name="Z_8DCB927E_1FB2_45E1_A382_88D5F1827B16_.wvu.PrintArea" localSheetId="26" hidden="1">'CUADRO B.1.2'!$A$1:$F$332</definedName>
    <definedName name="Z_8DCB927E_1FB2_45E1_A382_88D5F1827B16_.wvu.PrintArea" localSheetId="3" hidden="1">'CUADRO C EFE'!$A$2:$AB$45</definedName>
    <definedName name="Z_8DCB927E_1FB2_45E1_A382_88D5F1827B16_.wvu.PrintArea" localSheetId="27" hidden="1">'CUADRO C.1'!$A$1:$O$334</definedName>
    <definedName name="Z_8DCB927E_1FB2_45E1_A382_88D5F1827B16_.wvu.PrintArea" localSheetId="4" hidden="1">'CUADRO D PPALES RATIOS'!$A$2:$P$65</definedName>
    <definedName name="Z_8DCB927E_1FB2_45E1_A382_88D5F1827B16_.wvu.PrintArea" localSheetId="5" hidden="1">'CUADRO E INF ACTIVOS'!$A$1:$M$44</definedName>
    <definedName name="Z_8DCB927E_1FB2_45E1_A382_88D5F1827B16_.wvu.PrintArea" localSheetId="6" hidden="1">'CUADRO F NUMERO DE FONDOS'!$A$1:$O$10</definedName>
    <definedName name="Z_8DCB927E_1FB2_45E1_A382_88D5F1827B16_.wvu.PrintArea" localSheetId="0" hidden="1">INDICE!$A$1:$I$20</definedName>
    <definedName name="Z_8DCB927E_1FB2_45E1_A382_88D5F1827B16_.wvu.PrintTitles" localSheetId="2" hidden="1">'CUADRO B PYG'!$A:$A</definedName>
    <definedName name="Z_8DCB927E_1FB2_45E1_A382_88D5F1827B16_.wvu.PrintTitles" localSheetId="3" hidden="1">'CUADRO C EFE'!$A:$A</definedName>
  </definedNames>
  <calcPr calcId="145621" fullCalcOnLoad="1"/>
  <customWorkbookViews>
    <customWorkbookView name="María Victoria Sánchez Fuentes - Vista personalizada" guid="{FA2E1843-2BE2-47CF-BE01-D42B5FFA5AE3}" mergeInterval="0" personalView="1" maximized="1" windowWidth="1276" windowHeight="795" tabRatio="923" activeSheetId="6"/>
    <customWorkbookView name="Javier Luis Sánchez Morales - Vista personalizada" guid="{8DCB927E-1FB2-45E1-A382-88D5F1827B16}" mergeInterval="0" personalView="1" maximized="1" windowWidth="1436" windowHeight="631" tabRatio="923" activeSheetId="11"/>
    <customWorkbookView name="Isabel López Hermida - Vista personalizada" guid="{722B3250-471E-4256-A122-1330806A5616}" mergeInterval="0" personalView="1" maximized="1" windowWidth="1916" windowHeight="814" tabRatio="923" activeSheetId="13"/>
  </customWorkbookViews>
</workbook>
</file>

<file path=xl/calcChain.xml><?xml version="1.0" encoding="utf-8"?>
<calcChain xmlns="http://schemas.openxmlformats.org/spreadsheetml/2006/main">
  <c r="M12" i="23" l="1"/>
  <c r="C12" i="23"/>
  <c r="D12" i="23"/>
  <c r="E12" i="23"/>
  <c r="F12" i="23"/>
  <c r="G12" i="23"/>
  <c r="H12" i="23"/>
  <c r="I12" i="23"/>
  <c r="J12" i="23"/>
  <c r="B12" i="23"/>
  <c r="M31" i="22"/>
  <c r="J31" i="22"/>
  <c r="I31" i="22"/>
  <c r="H31" i="22"/>
  <c r="G31" i="22"/>
  <c r="F31" i="22"/>
  <c r="E31" i="22"/>
  <c r="D31" i="22"/>
  <c r="C31" i="22"/>
  <c r="B31" i="22"/>
  <c r="M51" i="19"/>
  <c r="J51" i="19"/>
  <c r="I51" i="19"/>
  <c r="H51" i="19"/>
  <c r="G51" i="19"/>
  <c r="F51" i="19"/>
  <c r="E51" i="19"/>
  <c r="D51" i="19"/>
  <c r="C51" i="19"/>
  <c r="B51" i="19"/>
  <c r="E315" i="10"/>
  <c r="I313" i="10"/>
  <c r="I315" i="10"/>
  <c r="H313" i="10"/>
  <c r="H315" i="10"/>
  <c r="O5" i="7"/>
  <c r="C5" i="7"/>
  <c r="B5" i="7"/>
  <c r="U38" i="4"/>
  <c r="Y45" i="4"/>
  <c r="Y44" i="4"/>
  <c r="D45" i="4"/>
  <c r="D44" i="4"/>
  <c r="W45" i="4"/>
  <c r="W44" i="4"/>
  <c r="P45" i="4"/>
  <c r="P44" i="4"/>
  <c r="I45" i="4"/>
  <c r="I44" i="4"/>
  <c r="B44" i="4"/>
  <c r="B45" i="4"/>
</calcChain>
</file>

<file path=xl/sharedStrings.xml><?xml version="1.0" encoding="utf-8"?>
<sst xmlns="http://schemas.openxmlformats.org/spreadsheetml/2006/main" count="7013" uniqueCount="929">
  <si>
    <t>FONDO</t>
  </si>
  <si>
    <t>TIPO</t>
  </si>
  <si>
    <t>GESTORA</t>
  </si>
  <si>
    <t>CEDENTE</t>
  </si>
  <si>
    <t>TOTAL ACTIVO</t>
  </si>
  <si>
    <t>FTA</t>
  </si>
  <si>
    <t>FTH</t>
  </si>
  <si>
    <t>Subtotal FTH constituidos en periodos anteriores</t>
  </si>
  <si>
    <t>Subtotal FTH constituidos en el periodo</t>
  </si>
  <si>
    <t>DEUDAS CON ENTIDADES DE CRÉDITO</t>
  </si>
  <si>
    <t>Información derechos de crédito. Fondos de titulización públicos - bonos: hipotecarios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</si>
  <si>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</si>
  <si>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</si>
  <si>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</si>
  <si>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</si>
  <si>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</si>
  <si>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</si>
  <si>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</si>
  <si>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IMPORTE IMPAGADO</t>
  </si>
  <si>
    <t>PRINCIPAL</t>
  </si>
  <si>
    <t>INTERESES</t>
  </si>
  <si>
    <t>TASA DE CONCENTRACIÓN</t>
  </si>
  <si>
    <t>GEOGRÁFICA</t>
  </si>
  <si>
    <t>DERECHOS DE CRÉDITO FUTUROS</t>
  </si>
  <si>
    <t>BONOS DE TITULIZACIÓN</t>
  </si>
  <si>
    <t>Información derechos de crédito. Fondos de titulización públicos - pagarés</t>
  </si>
  <si>
    <t>VALORES EMTIDOS - MEJORAS</t>
  </si>
  <si>
    <t>Pagarés</t>
  </si>
  <si>
    <t>MEJORAS</t>
  </si>
  <si>
    <t>INDICE</t>
  </si>
  <si>
    <t>ACTIVO</t>
  </si>
  <si>
    <t>PASIVO</t>
  </si>
  <si>
    <t>DERECHOS DE CRÉDITO - PRINCIPALES RATIOS</t>
  </si>
  <si>
    <t>1. Flujo de caja neto por intereses de las operaciones</t>
  </si>
  <si>
    <t>1.1 Intereses cobrados de los activos titulizados</t>
  </si>
  <si>
    <t>2.5 Otras comisiones</t>
  </si>
  <si>
    <t>TOTAL FONDOS</t>
  </si>
  <si>
    <t>Principales ratios / magnitudes agregadas</t>
  </si>
  <si>
    <t>Balance agregado</t>
  </si>
  <si>
    <t>TAA (1)</t>
  </si>
  <si>
    <t>TA (1)</t>
  </si>
  <si>
    <t>(2) Tasa de amortización anticipada</t>
  </si>
  <si>
    <t>DUDOSOS (3)</t>
  </si>
  <si>
    <t>(3) Tasa de dudosos: cociente entre el principal de los activos clasificados como dudosos y el principal pendiente del total activos</t>
  </si>
  <si>
    <t>TAA (2)</t>
  </si>
  <si>
    <t>FALLIDOS (4)</t>
  </si>
  <si>
    <t>RECUPERACIÓN FALLIDOS (6)</t>
  </si>
  <si>
    <t>FONDOS PÚBLICOS</t>
  </si>
  <si>
    <t>Estado de flujos de efectivo agregado</t>
  </si>
  <si>
    <t>2.6 Intereses vencidos e impagados</t>
  </si>
  <si>
    <t>4. Resultado de operaciones financieras (neto)</t>
  </si>
  <si>
    <t>4.3 Otros</t>
  </si>
  <si>
    <t>5. Diferencias de cambio (neto)</t>
  </si>
  <si>
    <t>7. Otros gastos de explotación</t>
  </si>
  <si>
    <t>7.1 Servicios exteriores</t>
  </si>
  <si>
    <t>7.1.1 Servicios de profesionales independientes</t>
  </si>
  <si>
    <t>7.1.2 Servicios bancarios y similares</t>
  </si>
  <si>
    <t>7.1.4 Otros servicios</t>
  </si>
  <si>
    <t>7.2 Tributos</t>
  </si>
  <si>
    <t>7.3 Otros gastos de gestión corriente</t>
  </si>
  <si>
    <t>7.3.2 Comisión administrador</t>
  </si>
  <si>
    <t>8. Deterioro de activos financieros (neto)</t>
  </si>
  <si>
    <t>9. Dotaciones a provisiones (neto)</t>
  </si>
  <si>
    <t>11. Repercusión de pérdidas (ganancias)</t>
  </si>
  <si>
    <t>3.4 Otros</t>
  </si>
  <si>
    <t>% AVAL (1)</t>
  </si>
  <si>
    <t>% FR (2)</t>
  </si>
  <si>
    <t>%  LÍNEA DE LIQUIDEZ (3)</t>
  </si>
  <si>
    <t>(1) Porcentaje que representa el importe de los avales sobre los pasivos emitidos</t>
  </si>
  <si>
    <t>C) INCREMENTO (+) DISMINUCIÓN (-) DE EFECTIVO O EQUIVALENTES</t>
  </si>
  <si>
    <t>Efectivo o equivalentes al comienzo del periodo</t>
  </si>
  <si>
    <t>Efectivo o equivalentes al final del periodo</t>
  </si>
  <si>
    <t>A) ACTIVO NO CORRIENTE</t>
  </si>
  <si>
    <t>1.1 Series no subordinadas</t>
  </si>
  <si>
    <t>1.2 Series subordinadas</t>
  </si>
  <si>
    <t>1.5 Ajustes por operaciones de cobertura</t>
  </si>
  <si>
    <t>2. Deudas con entidades de crédito</t>
  </si>
  <si>
    <t>2.3 Otras deudas con entidades de crédito</t>
  </si>
  <si>
    <t>2.6 Ajustes por operaciones de cobertura</t>
  </si>
  <si>
    <t>4. Otros pasivos financieros</t>
  </si>
  <si>
    <t>1. Intereses y rendimientos asimilados</t>
  </si>
  <si>
    <t>%Variación</t>
  </si>
  <si>
    <t>2.2 Deudas con entidades de crédito</t>
  </si>
  <si>
    <t>2.3 Otros pasivos financieros</t>
  </si>
  <si>
    <t>A) MARGEN DE INTERESES</t>
  </si>
  <si>
    <t>1.1 Comisión sociedad gestora</t>
  </si>
  <si>
    <t>1.2 Comisión administrador</t>
  </si>
  <si>
    <t>1.3 Comisión agente financiero/pagos</t>
  </si>
  <si>
    <t>TOTAL PASIVO</t>
  </si>
  <si>
    <t>PORCENTAJE</t>
  </si>
  <si>
    <t>ÁREA</t>
  </si>
  <si>
    <t>Información sobre los encabezados</t>
  </si>
  <si>
    <t>CUADRO B.1</t>
  </si>
  <si>
    <t>GASTOS DE EXPLOTACIÓN</t>
  </si>
  <si>
    <t>IMPORTE</t>
  </si>
  <si>
    <t>DETERIORO</t>
  </si>
  <si>
    <t>CUADRO B.1.1</t>
  </si>
  <si>
    <t>CUADRO B.1.2</t>
  </si>
  <si>
    <t>(4) Tasa de fallidos: cociente entre el principal de los activos clasificados como fallidos,  y el  principal pendiente del total de los activos dados de alta en balance más el principal de los activos clasificados como fallidos</t>
  </si>
  <si>
    <t>COMISIÓN VARIABLE</t>
  </si>
  <si>
    <t>CUADRO C.1</t>
  </si>
  <si>
    <t>ADQUISICIÓN / EMISIÓN</t>
  </si>
  <si>
    <t>AMORTIZACIONES</t>
  </si>
  <si>
    <t xml:space="preserve">IMPORTE </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</si>
  <si>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</si>
  <si>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</si>
  <si>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</si>
  <si>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</si>
  <si>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</si>
  <si>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</si>
  <si>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</si>
  <si>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</si>
  <si>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</si>
  <si>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</si>
  <si>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INFORMACIÓN POR FONDO</t>
  </si>
  <si>
    <t>A</t>
  </si>
  <si>
    <t>B</t>
  </si>
  <si>
    <t>C</t>
  </si>
  <si>
    <t>D</t>
  </si>
  <si>
    <t>E</t>
  </si>
  <si>
    <t>A.1</t>
  </si>
  <si>
    <t>A.1.1</t>
  </si>
  <si>
    <t>A.1.2</t>
  </si>
  <si>
    <t>B.1</t>
  </si>
  <si>
    <t>B.1.1</t>
  </si>
  <si>
    <t>B.1.2</t>
  </si>
  <si>
    <t>C.1</t>
  </si>
  <si>
    <t>DUDOSOS - DETERIORO</t>
  </si>
  <si>
    <t>INTERESES DEVENGADOS + AJUSTES</t>
  </si>
  <si>
    <t>FONDO (A)</t>
  </si>
  <si>
    <t>4. Flujos de caja netos por emisión de valores de titulización</t>
  </si>
  <si>
    <t>5. Flujos de caja por adquisición de activos financieros</t>
  </si>
  <si>
    <t>7. Otros flujos provenientes de operaciones del Fondo</t>
  </si>
  <si>
    <t>I. Activos financieros a largo plazo</t>
  </si>
  <si>
    <t>3.1 Derivados de cobertura</t>
  </si>
  <si>
    <t>3.2 Derivados de negociación</t>
  </si>
  <si>
    <t>II. Activos por impuesto diferido</t>
  </si>
  <si>
    <t>III. Otros activos no corrientes</t>
  </si>
  <si>
    <t>IV. Activos no corrientes mantenidos para la venta</t>
  </si>
  <si>
    <t>V. Activos financieros a corto plazo</t>
  </si>
  <si>
    <t>Miles de euros</t>
  </si>
  <si>
    <t>%</t>
  </si>
  <si>
    <t>PERIODO CORRIENTE</t>
  </si>
  <si>
    <t>ACUMULADO</t>
  </si>
  <si>
    <t>00</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</si>
  <si>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</si>
  <si>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</si>
  <si>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</si>
  <si>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</si>
  <si>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</si>
  <si>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</si>
  <si>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</si>
  <si>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</si>
  <si>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</si>
  <si>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</si>
  <si>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t>TOTAL PÉRDIDAS REPERCUTIDAS A LOS PASIVOS EMITIDOS</t>
  </si>
  <si>
    <t>CUADRO A</t>
  </si>
  <si>
    <t>CUADRO B</t>
  </si>
  <si>
    <t>CUADRO C</t>
  </si>
  <si>
    <t>CUADRO D</t>
  </si>
  <si>
    <t>CUADRO E</t>
  </si>
  <si>
    <t>CUADRO 00</t>
  </si>
  <si>
    <t>CUADRO A.1</t>
  </si>
  <si>
    <t>CUADRO A.1.1</t>
  </si>
  <si>
    <t>(4) Tasa de fallidos: cociente entre el principal de los activos clasificados como fallidos  y el  principal pendiente del total de los activos dados de alta en balance más el principal de los activos clasificados como fallidos</t>
  </si>
  <si>
    <t>RECUPERACIÓN FALLIDOS (5)</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</si>
  <si>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</si>
  <si>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(7) Porcentaje que representa el importe de las pérdidas repercutidas a los pasivos sobre el total activo</t>
  </si>
  <si>
    <t>(8) Porcentaje que representa el importe de los avales sobre los pasivos emitidos</t>
  </si>
  <si>
    <t>VIDA RESIDUAL (6)</t>
  </si>
  <si>
    <t>ANTIGÜEDAD (7)</t>
  </si>
  <si>
    <r>
      <t>(6</t>
    </r>
    <r>
      <rPr>
        <sz val="8"/>
        <rFont val="Myriad Pro"/>
        <family val="2"/>
      </rPr>
      <t>) Vida residual media ponderada valorada en años</t>
    </r>
  </si>
  <si>
    <r>
      <t>(7)</t>
    </r>
    <r>
      <rPr>
        <sz val="8"/>
        <rFont val="Myriad Pro"/>
        <family val="2"/>
      </rPr>
      <t xml:space="preserve"> Antigüedad media ponderada valorada en años</t>
    </r>
  </si>
  <si>
    <t>Total FONDOS PRIVADOS</t>
  </si>
  <si>
    <t>Total FTA - PÚBLICOS</t>
  </si>
  <si>
    <t>Total FTH - PÚBLICOS</t>
  </si>
  <si>
    <t>Subtotal FTA/PRIVADOS/BONOS constituidos en periodos anteriores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</si>
  <si>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</si>
  <si>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</si>
  <si>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</si>
  <si>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</si>
  <si>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</si>
  <si>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</si>
  <si>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</si>
  <si>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</si>
  <si>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</si>
  <si>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</si>
  <si>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</si>
  <si>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</si>
  <si>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</si>
  <si>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</si>
  <si>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</si>
  <si>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</si>
  <si>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PRIVADOS</t>
  </si>
  <si>
    <t>TOTAL 
FONDOS</t>
  </si>
  <si>
    <t>% VARIACIÓN TOTAL FONDOS</t>
  </si>
  <si>
    <t>BONOS/
F. PÚBLICOS</t>
  </si>
  <si>
    <t>PAGARÉS/
F. PÚBLICOS</t>
  </si>
  <si>
    <t>TOTAL 
F. PÚBLICOS</t>
  </si>
  <si>
    <t>F. PRIVADOS</t>
  </si>
  <si>
    <t>CUENTA DE PÉRDIDAS Y GANANCIAS AGREGADA</t>
  </si>
  <si>
    <t>FONDOS PÚBLICOS/BONOS</t>
  </si>
  <si>
    <t>Cuenta de pérdidas y ganancias agregada</t>
  </si>
  <si>
    <t>FONDOS PÚBLICOS/PAGARÉS</t>
  </si>
  <si>
    <t>FONDOS PRIVADOS</t>
  </si>
  <si>
    <t>BALANCE AGREGADO</t>
  </si>
  <si>
    <t>ESTADO DE FLUJOS DE EFECTIVO AGREGADO</t>
  </si>
  <si>
    <t>B) RESULTADO ANTES DE IMPUESTOS</t>
  </si>
  <si>
    <t>C) RESULTADO DEL PERIODO</t>
  </si>
  <si>
    <t>Hipotecarios</t>
  </si>
  <si>
    <t>Deduda subordinada y bonos de tesorería</t>
  </si>
  <si>
    <t>AAPP</t>
  </si>
  <si>
    <t>Consumo y automoción</t>
  </si>
  <si>
    <t>Derechos de crédito futuros</t>
  </si>
  <si>
    <t>Bonos de titulización</t>
  </si>
  <si>
    <t>Otros</t>
  </si>
  <si>
    <t>PERIODO</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</si>
  <si>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</si>
  <si>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</si>
  <si>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</si>
  <si>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</si>
  <si>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</si>
  <si>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</si>
  <si>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</si>
  <si>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</si>
  <si>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</si>
  <si>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</si>
  <si>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1. Activos titulizados</t>
  </si>
  <si>
    <t>1.1 Participaciones hipotecarias</t>
  </si>
  <si>
    <t>1.2 Certificados de transmisión de hipoteca</t>
  </si>
  <si>
    <t>1.3 Préstamos hipotecarios</t>
  </si>
  <si>
    <t>1.4 Cédulas hipotecarias</t>
  </si>
  <si>
    <t>1.5 Préstamos a promotores</t>
  </si>
  <si>
    <t>1.6 Préstamos a PYMES</t>
  </si>
  <si>
    <t>1.7 Préstamos a empresas</t>
  </si>
  <si>
    <t>1.8 Préstamos corporativos</t>
  </si>
  <si>
    <t>1.9 Cédulas territoriales</t>
  </si>
  <si>
    <t>1.10 Bonos de tesorería</t>
  </si>
  <si>
    <t>1.11 Deuda subordinada</t>
  </si>
  <si>
    <t>1.12 Créditos AAPP</t>
  </si>
  <si>
    <t>1.13 Préstamos consumo</t>
  </si>
  <si>
    <t>1.14 Préstamos automoción</t>
  </si>
  <si>
    <t>1.15 Cuotas de arrendamiento financiero (leasing)</t>
  </si>
  <si>
    <t>1.16 Cuentas a cobrar</t>
  </si>
  <si>
    <t>1.17 Derechos de crédito futuros</t>
  </si>
  <si>
    <t>1.18 Bonos de titulización</t>
  </si>
  <si>
    <t>1.19 Cédulas internacionalización</t>
  </si>
  <si>
    <t>1.20 Otros</t>
  </si>
  <si>
    <t>1.21 Intereses y gastos devengados no vencidos</t>
  </si>
  <si>
    <t>1.22 Activos dudosos -principal-</t>
  </si>
  <si>
    <t>1.23 Activos dudosos -intereses-</t>
  </si>
  <si>
    <t>1.24 Correcciones de valor por deterioro de activos (-)</t>
  </si>
  <si>
    <t>1.25 Ajustes por operaciones de cobertura</t>
  </si>
  <si>
    <t xml:space="preserve">2. Derivados </t>
  </si>
  <si>
    <t>2.1 Derivados de cobertura</t>
  </si>
  <si>
    <t>2.2 Derivados de negociación</t>
  </si>
  <si>
    <t>3. Otros activos financieros</t>
  </si>
  <si>
    <t>3.1 Valores representativos de deuda</t>
  </si>
  <si>
    <t>3.2 Instrumentos de patrimonio</t>
  </si>
  <si>
    <t>3.3 Garantías financieras</t>
  </si>
  <si>
    <t>3.5 Correcciones de valor por deterioro de activos (-)</t>
  </si>
  <si>
    <t>1.22 Intereses vencidos e impagados</t>
  </si>
  <si>
    <t>1.23 Activos dudosos -principal-</t>
  </si>
  <si>
    <t>1.24 Activos dudosos -intereses-</t>
  </si>
  <si>
    <t>1.25 Correcciones de valor por deterioro de activos (-)</t>
  </si>
  <si>
    <t>1.26 Ajustes por operaciones de cobertura</t>
  </si>
  <si>
    <t>3.3 Deudores y otras cuentas a cobrar</t>
  </si>
  <si>
    <t>3.4 Garantías financieras</t>
  </si>
  <si>
    <t>3.5 Otros</t>
  </si>
  <si>
    <t>3.6 Correcciones de valor por deterioro de activos (-)</t>
  </si>
  <si>
    <t>1. Provisión garantías financieras</t>
  </si>
  <si>
    <t>2. Provisión por margen de intermediación</t>
  </si>
  <si>
    <t>3. Otras provisiones</t>
  </si>
  <si>
    <t>1. Obligaciones y otros valores emitidos</t>
  </si>
  <si>
    <t>1.3 Correcciones de valor por repercusión de pérdidas (-)</t>
  </si>
  <si>
    <t>1.4 Intereses y gastos devengados no vencidos</t>
  </si>
  <si>
    <t>2.1 Préstamo subordinado</t>
  </si>
  <si>
    <t>2.2 Crédito línea de liquidez dispuesta</t>
  </si>
  <si>
    <t>2.4 Correcciones de valor por repercusión de pérdidas (-)</t>
  </si>
  <si>
    <t>2.5 Intereses y gastos devengados no vencidos</t>
  </si>
  <si>
    <t xml:space="preserve">3. Derivados </t>
  </si>
  <si>
    <t>3.3 Correcciones de valor por repercusión de pérdidas (-)</t>
  </si>
  <si>
    <t>4.1 Garantías financieras</t>
  </si>
  <si>
    <t xml:space="preserve">4.1 Otros </t>
  </si>
  <si>
    <t xml:space="preserve">4.2 Correcciones de valor por repercusión de pérdidas (-) </t>
  </si>
  <si>
    <t>1.5 Intereses vencidos e impagados</t>
  </si>
  <si>
    <t>1.6 Ajustes por operaciones de cobertura</t>
  </si>
  <si>
    <t>2.7 Ajustes por operaciones de cobertura</t>
  </si>
  <si>
    <t>4.1 Acreedores y otras cuentas a pagar</t>
  </si>
  <si>
    <t>4.2 Garantías financieras</t>
  </si>
  <si>
    <t>4.4 Correcciones de valor por repercusión de pérdidas (-)</t>
  </si>
  <si>
    <t>1.4 Comisión variable</t>
  </si>
  <si>
    <t>1.5 Otras comisiones del cedente</t>
  </si>
  <si>
    <t>1.6 Correcciones de valor por repercusión de pérdidas (-)</t>
  </si>
  <si>
    <t>1.7 Otras comisiones</t>
  </si>
  <si>
    <t>1.1 Activos titulizados</t>
  </si>
  <si>
    <t xml:space="preserve">1.2 Otros activos financieros </t>
  </si>
  <si>
    <t xml:space="preserve">2. Intereses y cargas asimilados </t>
  </si>
  <si>
    <t>2.1 Obligaciones y otros valores emitidos</t>
  </si>
  <si>
    <t>3. Resultado de operaciones de cobertura de flujos de efectivo (neto)</t>
  </si>
  <si>
    <t>4.1 Resultados de derivados de negociación</t>
  </si>
  <si>
    <t>4.2 Otros ajustes de valoración en carteras a VR con cambios en PyG</t>
  </si>
  <si>
    <t>4.3 Activos financieros disponibles para la venta</t>
  </si>
  <si>
    <t>4.4 Otros</t>
  </si>
  <si>
    <t xml:space="preserve">6. Otros ingresos de explotación </t>
  </si>
  <si>
    <t xml:space="preserve">7.1.3 Publicidad y propaganda </t>
  </si>
  <si>
    <t>7.3.1 Comisión sociedad gestora</t>
  </si>
  <si>
    <t>7.3.3 Comisión agente financiero/pagos</t>
  </si>
  <si>
    <t xml:space="preserve">7.3.4 Comisión variable </t>
  </si>
  <si>
    <t>7.3.5 Otras comisiones del cedente</t>
  </si>
  <si>
    <t>7.3.6 Otros gastos</t>
  </si>
  <si>
    <t>8.1 Deterioro neto de activos titulizados</t>
  </si>
  <si>
    <t xml:space="preserve">8.2 Deterioro neto de otros activos financieros </t>
  </si>
  <si>
    <t>9.1 Dotación provisión por garantías financieras</t>
  </si>
  <si>
    <t>9.2 Dotación provisión por margen de intermediación</t>
  </si>
  <si>
    <t>9.3 Dotación otras provisiones</t>
  </si>
  <si>
    <t>10. Ganancias (pérdidas) de activos no corrientes en venta</t>
  </si>
  <si>
    <t>12. Impuesto sobre beneficios</t>
  </si>
  <si>
    <t>A) FLUJOS DE EFECTIVO ACTIVIDADES DE EXPLOTACION</t>
  </si>
  <si>
    <t>1.2 Intereses pagados por las obligaciones y otros valores emitidos</t>
  </si>
  <si>
    <t>1.3 Cobros por operaciones de derivados de cobertura</t>
  </si>
  <si>
    <t>1.7 Intereses cobrados de otros activos financieros</t>
  </si>
  <si>
    <t>1.8 Intereses pagados por deudas con entidades de crédito</t>
  </si>
  <si>
    <t>1.9 Otros intereses cobrados/pagados (neto)</t>
  </si>
  <si>
    <t>2. Comisiones y gastos por servicios financieros pagados</t>
  </si>
  <si>
    <t>2.1 Comisión sociedad gestora</t>
  </si>
  <si>
    <t>2.2 Comisión administrador</t>
  </si>
  <si>
    <t>2.3 Comisión agente financiero/pagos</t>
  </si>
  <si>
    <t>2.4 Comisión variable</t>
  </si>
  <si>
    <t>3. Otros flujos de caja provenientes de actividades de explotación</t>
  </si>
  <si>
    <t>3.1 Pagos por garantías financieras</t>
  </si>
  <si>
    <t>3.2 Cobros por garantías financieras</t>
  </si>
  <si>
    <t>3.4 Cobros por operaciones de derivados de negociación</t>
  </si>
  <si>
    <t>3.5 Otros pagos de explotación</t>
  </si>
  <si>
    <t>3.6 Otros cobros de explotación</t>
  </si>
  <si>
    <t>B) FLUJOS DE EFECTIVO ACTIVIDADES INVERSION/ FINANCIACION</t>
  </si>
  <si>
    <t>6. Flujos de caja netos por amortizaciones y procedentes de otros activos</t>
  </si>
  <si>
    <t>6.1 Cobros por amortización ordinaria de activos titulizados</t>
  </si>
  <si>
    <t>6.2 Cobros por amortización anticipada de activos titulizados</t>
  </si>
  <si>
    <t>6.3 Cobros por amortización previamente impagada de activos titulizados</t>
  </si>
  <si>
    <t>6.4 Cobros por amortización de activos previamente clasificados como fallidos</t>
  </si>
  <si>
    <t>6.5 Cobros netos procedentes de activos recibidos por ejecución de garantías</t>
  </si>
  <si>
    <t>6.6 Pagos por amortización de obligaciones y otros valores emitidos</t>
  </si>
  <si>
    <t>7.1 Cobros por concesión de deudas con entidades de crédito</t>
  </si>
  <si>
    <t>7.2 Pagos por amortización deudas con entidades de crédito</t>
  </si>
  <si>
    <t>7.3 Pagos a Administraciones públicas</t>
  </si>
  <si>
    <t>7.4 Otros cobros y pagos</t>
  </si>
  <si>
    <t>(6) Porcentaje que representa el valor en libros de los activos no corrientes mantenidos para la venta sobre el total activo</t>
  </si>
  <si>
    <t>(9) Porcentaje que representa el importe del fondo de reserva sobre los pasivos emitidos</t>
  </si>
  <si>
    <t>(10) Porcentaje que representa el importe disponible en la línea de liquidez sobre los los pasivos emitidos</t>
  </si>
  <si>
    <t>(12) Porcentaje que representa el importe de otros gastos de explotación del trimestre sobre el total activo</t>
  </si>
  <si>
    <t>(11) Porcentaje que representa el margen de intereses del trimestre sobre el total activo</t>
  </si>
  <si>
    <t>(13) Porcentaje que representa el importe de los gastos por comisiones del trimestre sobre el total activo</t>
  </si>
  <si>
    <t>F</t>
  </si>
  <si>
    <t>NUMERO DE FONDOS</t>
  </si>
  <si>
    <t>Número de Fondos</t>
  </si>
  <si>
    <t>CUADRO F</t>
  </si>
  <si>
    <t>DEUDA SUBORDINADA Y BONOS DE TESORERÍA</t>
  </si>
  <si>
    <t>CONSUMO Y AUTOMOCIÓN</t>
  </si>
  <si>
    <t xml:space="preserve">OTROS </t>
  </si>
  <si>
    <t>ACTIVOS TITULIZADOS</t>
  </si>
  <si>
    <t>OBLIGACIONES Y OTROS VALORES EMITIDOS</t>
  </si>
  <si>
    <t>CORRECCIÓN DE VALOR POR  REPERCUSIÓN DE PÉRDIDAS</t>
  </si>
  <si>
    <t>FONDOS DE TITULIZACIÓN - INFORMACIÓN GENERAL</t>
  </si>
  <si>
    <t>PRÉSTAMOS A PROMOTORES</t>
  </si>
  <si>
    <t>CUENTAS A COBRAR Y CUOTAS DE LEASING</t>
  </si>
  <si>
    <t>TOTAL</t>
  </si>
  <si>
    <t>INTERES (8)</t>
  </si>
  <si>
    <t>(8) Tipo de interés medio ponderado</t>
  </si>
  <si>
    <t>POR DEUDOR (9)</t>
  </si>
  <si>
    <r>
      <t>(9)</t>
    </r>
    <r>
      <rPr>
        <sz val="8"/>
        <rFont val="Myriad Pro"/>
        <family val="2"/>
      </rPr>
      <t xml:space="preserve"> Diez primeros deudores/emisores con mayor concentración</t>
    </r>
  </si>
  <si>
    <t>Información derechos de crédito. Fondos de titulización públicos - bonos: préstamos a promotores</t>
  </si>
  <si>
    <t>SECTOR</t>
  </si>
  <si>
    <t>Información derechos de crédito. Fondos de titulización públicos - bonos: cuentas a cobrar y cuotas de leasing</t>
  </si>
  <si>
    <t>(2) Porcentaje que representa el importe del fondo de reserva sobre los pasivos emitidos</t>
  </si>
  <si>
    <t>(3) Porcentaje que representa el importe disponible en la línea de liquidez sobre los pasivos emitidos</t>
  </si>
  <si>
    <t>CUADRO A.1.2a</t>
  </si>
  <si>
    <t>CUADRO A.1.2c</t>
  </si>
  <si>
    <t>CUADRO A.1.2e</t>
  </si>
  <si>
    <t>CUADRO A.1.2f</t>
  </si>
  <si>
    <t>CUADRO A.1.2g</t>
  </si>
  <si>
    <t>CUADRO A.1.2h</t>
  </si>
  <si>
    <t>CUADRO A.1.2i</t>
  </si>
  <si>
    <t>CUADRO A.1.2j</t>
  </si>
  <si>
    <t>CUADRO A.1.2k</t>
  </si>
  <si>
    <t>CUADRO A.1.2b</t>
  </si>
  <si>
    <t>CUADRO A.1.2d</t>
  </si>
  <si>
    <t>A.1.3</t>
  </si>
  <si>
    <t>CUADRO A.1.3</t>
  </si>
  <si>
    <t>MARGEN DE INTERESES</t>
  </si>
  <si>
    <t>% / TA (1)</t>
  </si>
  <si>
    <t>% / TA (2)</t>
  </si>
  <si>
    <t>% COMISIONES (3)</t>
  </si>
  <si>
    <t>(4) Importe de las ganacias (pérdidas) de activos no corrientes en venta</t>
  </si>
  <si>
    <t>% VARIACIÓN MI (1)</t>
  </si>
  <si>
    <t>INT ACTIVOS TITULIZADOS</t>
  </si>
  <si>
    <t xml:space="preserve">INT OBLIGACIONES </t>
  </si>
  <si>
    <t xml:space="preserve">OTROS INTERESES </t>
  </si>
  <si>
    <t>TIPO INT DCHOS CREDITO (2)</t>
  </si>
  <si>
    <t>TIPO INTERÉS OBLIGACIONES (3)</t>
  </si>
  <si>
    <t>(1) Porcentaje de variación del margen de intereses con respecto al mismo periodo comparativo del año anterior.</t>
  </si>
  <si>
    <t>COBROS</t>
  </si>
  <si>
    <t>PAGOS</t>
  </si>
  <si>
    <t xml:space="preserve">ACTIVOS TITULIZADOS </t>
  </si>
  <si>
    <t xml:space="preserve">VALORES EMITIDOS </t>
  </si>
  <si>
    <t>DERIVADOS COBERTURA</t>
  </si>
  <si>
    <t>VALORES EMITIDOS</t>
  </si>
  <si>
    <t>Préstamos a promotores</t>
  </si>
  <si>
    <t>Cuentas a cobrar y cuotas de leasing</t>
  </si>
  <si>
    <t>Importe pendiente derechos de crédito</t>
  </si>
  <si>
    <t>Principales magnitudes de balance</t>
  </si>
  <si>
    <t>PRINCIPALES MAGNITUDES DE BALANCE</t>
  </si>
  <si>
    <t>IMPORTE PENDIENTE DERECHOS DE CRÉDITO</t>
  </si>
  <si>
    <t>INFORMACIÓN DERECHOS DE CRÉDITO</t>
  </si>
  <si>
    <t>INFORMACIÓN OBLIGACIONES Y OTROS VALORES NEGOCIABLES</t>
  </si>
  <si>
    <t xml:space="preserve">PRINCIPALES MAGNITUDES DE RESULTADOS EN EL TRIMESTRE </t>
  </si>
  <si>
    <t xml:space="preserve">MARGEN DE INTERESES </t>
  </si>
  <si>
    <t xml:space="preserve">COMISIONES </t>
  </si>
  <si>
    <t>PRINCIPALES FLUJOS DE EFECTIVO EN EL TRIMESTRE</t>
  </si>
  <si>
    <t>Información derechos de crédito. Fondos de titulización públicos - fondos privados</t>
  </si>
  <si>
    <t>CUADRO A.1.2l</t>
  </si>
  <si>
    <t>CUADRO A.1.2m</t>
  </si>
  <si>
    <t>Información obligaciones y otros valores negociables</t>
  </si>
  <si>
    <t xml:space="preserve">Principales magnitudes de resultados en el trimestre </t>
  </si>
  <si>
    <t>Margen de intereses y resultados de operaciones financieras en el trimestre</t>
  </si>
  <si>
    <t xml:space="preserve">Comisiones en el trimestre </t>
  </si>
  <si>
    <t>Principales flujos de efectivo en el trimestre</t>
  </si>
  <si>
    <t>Préstamos a empresas, corporativos y PYMES</t>
  </si>
  <si>
    <t>PRÉSTAMOS A EMPRESAS, CORPORATIVOS Y PYMES</t>
  </si>
  <si>
    <t>CEDULAS HIPOTECARIAS, TERRITORIALES Y DE INTERNACIONALIZACIÓN</t>
  </si>
  <si>
    <t>Cédulas hipotecarias, territoriales y de internacionalización</t>
  </si>
  <si>
    <t>Información derechos de crédito. Fondos de titulización públicos - bonos: empresas, corporativos y PYMES</t>
  </si>
  <si>
    <t>ACTIVOS NO CORRIENTES MANTENIDOS PARA LA VENTA</t>
  </si>
  <si>
    <t>(1) Porcentaje  que representa el margen de intereses sobre el total activo a la fecha de cierre actual (31 de diciembre para el comparativo)</t>
  </si>
  <si>
    <t>(3) Porcentaje  que representa el importe del gasto por comisiones sobre el total activo a la fecha de cierre actual (31 de diciembre para el comparativo)</t>
  </si>
  <si>
    <t>(2) Porcentaje  que representan los gastos de explotación sobre el total activo a la fecha de cierre actual (31 de diciembre para el comparativo)</t>
  </si>
  <si>
    <t>COMISIÓN GESTORA DEVENGADA EN EL PERIODO</t>
  </si>
  <si>
    <t>IMPORTE DEVENGADO EN EL PERIODO</t>
  </si>
  <si>
    <t>OTRAS COMISIONES DEVENGADAS EN EL PERIODO</t>
  </si>
  <si>
    <t>IMPORTE PENDIENTE DE LIQUIDAR (1)</t>
  </si>
  <si>
    <t>CORRECCIONES DE VALOR POR REPERCUSIÓN DE PÉRDIDAS (1)</t>
  </si>
  <si>
    <t>(2) Tipo de interés medio ponderado de los activos titulizados a la fecha de cierre actual (31 de diciembre para el comparativo)</t>
  </si>
  <si>
    <t>(3) Tipo de interés interanual medio ponderado de las obligaciones y otros valores emitidos a la fecha de cierre actual (31 de diciembre para el comparativo)</t>
  </si>
  <si>
    <t>(1) Dato a la fecha de cierre actual (31 de diciembre para el comparativo)</t>
  </si>
  <si>
    <t>ACTIVOS FINANCIEROS</t>
  </si>
  <si>
    <t>ACTIVOS TITULIZADOS (1)</t>
  </si>
  <si>
    <t>(1) Incluye, además de las amortizaciones de activos titulizados, los cobros por amortizaciones de activos previamente clasificados como fallidos y cobros netos procedentes de activos recibidos por ejecución de garantías</t>
  </si>
  <si>
    <t>PAGOS COMISIONES (2)</t>
  </si>
  <si>
    <t>% / TA (3)</t>
  </si>
  <si>
    <t>(2) Pagos por comisiones y otros servicios financieros</t>
  </si>
  <si>
    <t>(3) Porcentaje que representan dichos pagos sobre el total activo a la fecha de cierre actual (31 de diciembre para el comparativo)</t>
  </si>
  <si>
    <t>DERIVADOS
(ACTIVO - PASIVO)</t>
  </si>
  <si>
    <t>CNAE</t>
  </si>
  <si>
    <t>n.s.</t>
  </si>
  <si>
    <t>-</t>
  </si>
  <si>
    <t>Fondos de titulización públicos - bonos</t>
  </si>
  <si>
    <t>dic-16</t>
  </si>
  <si>
    <t>mar-17</t>
  </si>
  <si>
    <t>jun-17</t>
  </si>
  <si>
    <t>Fondos de titulización públicos - bonos - sin titulización de cédulas</t>
  </si>
  <si>
    <t>Fondos de titulización públicos - pagarés</t>
  </si>
  <si>
    <t>CAIXABANK CONSUMO 2, FONDO DE TITULIZACIÓN</t>
  </si>
  <si>
    <t>CAIXABANK TITULIZACION, SGFT, S.A.</t>
  </si>
  <si>
    <t>CAIXABANK PYMES 8, FONDO DE TITULIZACION</t>
  </si>
  <si>
    <t>CAIXABANK RMBS 1, FONDO DE TITULIZACION</t>
  </si>
  <si>
    <t>CAIXABANK RMBS 2, FONDO DE TITULIZACION</t>
  </si>
  <si>
    <t>FONCAIXA FTGENCAT 3, FTA</t>
  </si>
  <si>
    <t>FONCAIXA FTGENCAT 4, FTA</t>
  </si>
  <si>
    <t>FONCAIXA FTGENCAT 5, FTA</t>
  </si>
  <si>
    <t>FONCAIXA FTGENCAT 6, FTA</t>
  </si>
  <si>
    <t>FONCAIXA LEASINGS 2, FTA</t>
  </si>
  <si>
    <t>FONCAIXA PYMES 6, FONDO DE TITULIZACION</t>
  </si>
  <si>
    <t>FONCAIXA PYMES 7, FONDO DE TITULIZACION</t>
  </si>
  <si>
    <t>BANCAJA - BVA VPO 1, FTA</t>
  </si>
  <si>
    <t>EUROPEA DE TITULIZACION, S.A., S.G.F.T.</t>
  </si>
  <si>
    <t>BANCAJA 10, FTA</t>
  </si>
  <si>
    <t>BANCAJA 11, FTA</t>
  </si>
  <si>
    <t>BANCAJA 13, FTA</t>
  </si>
  <si>
    <t>BANCAJA 3, FTA</t>
  </si>
  <si>
    <t>BANCAJA 5, FTA</t>
  </si>
  <si>
    <t>BANCAJA 6, FTA</t>
  </si>
  <si>
    <t>BANCAJA 7, FTA</t>
  </si>
  <si>
    <t>BANCAJA 8, FTA</t>
  </si>
  <si>
    <t>BANCAJA 9, FTA</t>
  </si>
  <si>
    <t>BANKINTER 10, FTA</t>
  </si>
  <si>
    <t>BANKINTER 13 FTA</t>
  </si>
  <si>
    <t>BANKINTER 2 PYME FTA</t>
  </si>
  <si>
    <t>BANKINTER 3 FTPYME FTA</t>
  </si>
  <si>
    <t>BANKINTER 6, FTA</t>
  </si>
  <si>
    <t>BANKINTER 8, FTA</t>
  </si>
  <si>
    <t>BANKINTER 9, FTA</t>
  </si>
  <si>
    <t>BBVA CONSUMO 6, FTA</t>
  </si>
  <si>
    <t>BBVA CONSUMO 7 FONDO DE TITULIZACION</t>
  </si>
  <si>
    <t>BBVA CONSUMO 8 FONDO DE TITULIZACION</t>
  </si>
  <si>
    <t>BBVA CONSUMO 9, FONDO DE TITULIZACION</t>
  </si>
  <si>
    <t>BBVA EMPRESAS 4, FTA</t>
  </si>
  <si>
    <t>BBVA FINANZIA AUTOS 1 FTA</t>
  </si>
  <si>
    <t>BBVA LEASING 1, FTA</t>
  </si>
  <si>
    <t>BBVA RMBS 1, FTA</t>
  </si>
  <si>
    <t>BBVA RMBS 10, FTA</t>
  </si>
  <si>
    <t>BBVA RMBS 11, FTA</t>
  </si>
  <si>
    <t>BBVA RMBS 12, FTA</t>
  </si>
  <si>
    <t>BBVA RMBS 13, FTA</t>
  </si>
  <si>
    <t>BBVA RMBS 14, FTA</t>
  </si>
  <si>
    <t>BBVA RMBS 15, FTA</t>
  </si>
  <si>
    <t>BBVA RMBS 16 FONDO DE TITULIZACION</t>
  </si>
  <si>
    <t>BBVA RMBS 17 FONDO DE TITULIZACION</t>
  </si>
  <si>
    <t>BBVA RMBS 2, FTA</t>
  </si>
  <si>
    <t>BBVA RMBS 3, FTA</t>
  </si>
  <si>
    <t>BBVA RMBS 5 FTA</t>
  </si>
  <si>
    <t>BBVA RMBS 9, FTA</t>
  </si>
  <si>
    <t>BBVA-10 PYME FONDO DE TITULIZACION</t>
  </si>
  <si>
    <t>BBVA-5 FTPYME, FTA</t>
  </si>
  <si>
    <t>BBVA-6 FTPYME FTA</t>
  </si>
  <si>
    <t>EDT FTPYME PASTOR 3, FTA</t>
  </si>
  <si>
    <t>FTPYME BANCAJA 3 FTA</t>
  </si>
  <si>
    <t>HIPOCAT 10, FTA</t>
  </si>
  <si>
    <t>HIPOCAT 11, FTA</t>
  </si>
  <si>
    <t>HIPOCAT 6, FTA</t>
  </si>
  <si>
    <t>HIPOCAT 7, FTA</t>
  </si>
  <si>
    <t>HIPOCAT 8, FTA</t>
  </si>
  <si>
    <t>HIPOCAT 9, FTA</t>
  </si>
  <si>
    <t>MBS BANCAJA 1 FTA</t>
  </si>
  <si>
    <t>MBS BANCAJA 2, FTA</t>
  </si>
  <si>
    <t>MBS BANCAJA 3, FTA</t>
  </si>
  <si>
    <t>MBS BANCAJA 4, FTA</t>
  </si>
  <si>
    <t>MBS BANCAJA 6, FTA</t>
  </si>
  <si>
    <t>MBS BANCAJA 7, FTA</t>
  </si>
  <si>
    <t>MBS BANCAJA 8, FTA</t>
  </si>
  <si>
    <t>PYME BANCAJA 5,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</si>
  <si>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</si>
  <si>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</si>
  <si>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</si>
  <si>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</si>
  <si>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</si>
  <si>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</si>
  <si>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</si>
  <si>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</si>
  <si>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</si>
  <si>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 HIPOTECARIO XIV, FTA</t>
  </si>
  <si>
    <t>RURAL HIPOTECARIO XV, FTA</t>
  </si>
  <si>
    <t>RURAL HIPOTECARIO XVI, FTA</t>
  </si>
  <si>
    <t>RURAL HIPOTECARIO XVII, FTA</t>
  </si>
  <si>
    <t>VALENCIA HIPOTECARIO 1, FTA</t>
  </si>
  <si>
    <t>VALENCIA HIPOTECARIO 3, FTA</t>
  </si>
  <si>
    <t>AYT CAIXA SABADELL HIPOTECARIO I, FTA</t>
  </si>
  <si>
    <t>HAYA TITULIZACION, SGFT, S.A.</t>
  </si>
  <si>
    <t>AYT CAJA INGENIEROS 2, FTA</t>
  </si>
  <si>
    <t>AYT CAJA MURCIA HIPOTECARIO I, FTA</t>
  </si>
  <si>
    <t>AYT CAJAGRANADA HIPOTECARIO I, FTA</t>
  </si>
  <si>
    <t>AYT CAJAMURCIA HIPOTECARIO II, FTA</t>
  </si>
  <si>
    <t>AYT CEDULAS CAJAS GLOBAL FTA</t>
  </si>
  <si>
    <t>AYT CEDULAS CAJAS IX, FTA</t>
  </si>
  <si>
    <t>AYT CEDULAS CAJAS V, FTA</t>
  </si>
  <si>
    <t>AYT CEDULAS CAJAS VIII, FTA</t>
  </si>
  <si>
    <t>AYT CEDULAS CAJAS X, FTA</t>
  </si>
  <si>
    <t>AYT COLATERALES GLOBAL EMPRESAS, FTA</t>
  </si>
  <si>
    <t>AYT COLATERALES GLOBAL HIPOTECARIO, FTA</t>
  </si>
  <si>
    <t>AYT DEUDA SUBORDINADA I, FTA</t>
  </si>
  <si>
    <t>AYT GOYA HIPOTECARIO III, FTA</t>
  </si>
  <si>
    <t>AYT GOYA HIPOTECARIO IV, FTA</t>
  </si>
  <si>
    <t>AYT GOYA HIPOTECARIO V, FTA</t>
  </si>
  <si>
    <t>AYT HIPOTECARIO BBK I, FTA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</si>
  <si>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</si>
  <si>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</si>
  <si>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</si>
  <si>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</si>
  <si>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</si>
  <si>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</si>
  <si>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</si>
  <si>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</si>
  <si>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AYT ICO-FTVPO I, FTA</t>
  </si>
  <si>
    <t>AYT KUTXA HIPOTECARIO I, FTA</t>
  </si>
  <si>
    <t>AYT KUTXA HIPOTECARIO II, FTA</t>
  </si>
  <si>
    <t>AYT PROMOCIONES INMOBILIARIAS III, FTA</t>
  </si>
  <si>
    <t>AYT.7, PROMOCIONES INMOBILIARIAS I, FTA</t>
  </si>
  <si>
    <t>GC FTGENCAT CAIXA TARRAGONA 1, FTA</t>
  </si>
  <si>
    <t>GC FTPYME PASTOR 4, FTA</t>
  </si>
  <si>
    <t>GC PASTOR HIPOTECARIO 5, FTA</t>
  </si>
  <si>
    <t>HT ABANCA RMBS I, FONDO DE TITULIZACION</t>
  </si>
  <si>
    <t>CEDULAS GRUPO BANCO POPULAR 3, FTA</t>
  </si>
  <si>
    <t>INTERMONEY TITULIZACION, S.G.F.T., S.A.</t>
  </si>
  <si>
    <t>IM BANCO POPULAR MBS 2, FTA</t>
  </si>
  <si>
    <t>BANCO POPULAR ESPAÑOL</t>
  </si>
  <si>
    <t>IM BCC CAJAMAR 1, FONDO DE TITULIZACION</t>
  </si>
  <si>
    <t>CAJAMAR CAJA RURAL</t>
  </si>
  <si>
    <t>IM BCC CAJAMAR PYME 1, FONDO DE TITULIZACION</t>
  </si>
  <si>
    <t>CAJAMAR</t>
  </si>
  <si>
    <t>IM BCG RMBS 2, FTA</t>
  </si>
  <si>
    <t>IM CAJA LABORAL 1, FTA</t>
  </si>
  <si>
    <t>CAJA LABORAL POPULAR</t>
  </si>
  <si>
    <t>IM CAJA LABORAL 2, FTA</t>
  </si>
  <si>
    <t>IM CAJAMAR 1, FTA</t>
  </si>
  <si>
    <t>IM CAJAMAR 3, FTA</t>
  </si>
  <si>
    <t>IM CAJAMAR 4, FTA</t>
  </si>
  <si>
    <t>IM CAJAMAR 5, FTA</t>
  </si>
  <si>
    <t>IM CAJAMAR 6, FTA</t>
  </si>
  <si>
    <t>IM CAJAMAR EMPRESAS 4, FTA</t>
  </si>
  <si>
    <t>IM CAJAMAR EMPRESAS 5, FTA</t>
  </si>
  <si>
    <t>IM CAJASTUR MBS 1, FTA</t>
  </si>
  <si>
    <t>CAJA DE AHORROS DE ASTURIAS</t>
  </si>
  <si>
    <t>IM CEDULAS 10, FTA</t>
  </si>
  <si>
    <t>IM CEDULAS 5, FTA</t>
  </si>
  <si>
    <t>IM CEDULAS 7, FTA</t>
  </si>
  <si>
    <t>IM EVO RMBS 1, FONDO DE TITULIZACION</t>
  </si>
  <si>
    <t>EVO</t>
  </si>
  <si>
    <t>IM GRUPO BANCO POPULAR CONSUMO I, FONDO DE TITULIZACION</t>
  </si>
  <si>
    <t>IM GRUPO BANCO POPULAR EMPRESAS VI, FTA</t>
  </si>
  <si>
    <t>IM GRUPO BANCO POPULAR EMPRESAS VII, FONDO DE TITULIZACION</t>
  </si>
  <si>
    <t>IM GRUPO BANCO POPULAR MBS 3, FONDO DE TITULIZACIÓN</t>
  </si>
  <si>
    <t>IM PASTOR 4, FTA</t>
  </si>
  <si>
    <t>BANCO PASTOR</t>
  </si>
  <si>
    <t>IM PRESTAMOS FONDOS CEDULAS, FTA</t>
  </si>
  <si>
    <t>IM SABADELL PYME 10, FONDO DE TITULIZACION</t>
  </si>
  <si>
    <t>BANCO DE SABADELL</t>
  </si>
  <si>
    <t>IM SABADELL RMBS 2, FTA</t>
  </si>
  <si>
    <t>BANCO SABADELL</t>
  </si>
  <si>
    <t>IM SABADELL RMBS 3, FTA</t>
  </si>
  <si>
    <t>IM TARJETAS 1, FTA</t>
  </si>
  <si>
    <t>IM TERRASSA MBS 1, FTA</t>
  </si>
  <si>
    <t>CAIXA TERRASSA</t>
  </si>
  <si>
    <t>FTA PROGRAMA INDEPENDIENTE DE TITULIZ. DE CED. HIPOTECARIA</t>
  </si>
  <si>
    <t>SANTANDER DE TITULIZACION, SGFT, S.A.</t>
  </si>
  <si>
    <t>FTA FTPYME SANTANDER 2</t>
  </si>
  <si>
    <t>FTA PYMES SANTANDER 10</t>
  </si>
  <si>
    <t>FTA PYMES SANTANDER 11</t>
  </si>
  <si>
    <t>FTA PYMES SANTANDER 6</t>
  </si>
  <si>
    <t>FTA PYMES SANTANDER 9</t>
  </si>
  <si>
    <t>FTA RMBS PRADO 1</t>
  </si>
  <si>
    <t>FTA RMBS SANTANDER 2</t>
  </si>
  <si>
    <t>FTA RMBS SANTANDER 3</t>
  </si>
  <si>
    <t>FTA SANTANDER CONSUMER SPAIN AUTO 2014-1</t>
  </si>
  <si>
    <t>FTA SANTANDER EMPRESAS 2</t>
  </si>
  <si>
    <t>FTA SANTANDER FINANCIACION 1</t>
  </si>
  <si>
    <t>FTA SANTANDER HIPOTECARIO 2</t>
  </si>
  <si>
    <t>FTA SANTANDER HIPOTECARIO 3</t>
  </si>
  <si>
    <t>FTA SANTANDER HIPOTECARIO 7</t>
  </si>
  <si>
    <t>FTA SANTANDER HIPOTECARIO 8</t>
  </si>
  <si>
    <t>FTA SANTANDER HIPOTECARIO 9</t>
  </si>
  <si>
    <t>FTA UCI 11</t>
  </si>
  <si>
    <t>FTA UCI 14</t>
  </si>
  <si>
    <t>FTA UCI 16</t>
  </si>
  <si>
    <t>FTA UCI 18</t>
  </si>
  <si>
    <t>FTA UCI 8</t>
  </si>
  <si>
    <t>FTA UCI 9</t>
  </si>
  <si>
    <t>FTA, HIPOTEBANSA 11</t>
  </si>
  <si>
    <t>FTA, RMBS SANTANDER 1</t>
  </si>
  <si>
    <t>FTA, SANTANDER CONSUMER SPAIN AUTO 2013-1</t>
  </si>
  <si>
    <t>FTA, SANTANDER EMPRESAS 1</t>
  </si>
  <si>
    <t>FTA, SANTANDER EMPRESAS 3</t>
  </si>
  <si>
    <t>FTA, UCI 15</t>
  </si>
  <si>
    <t>FTA, UCI 17</t>
  </si>
  <si>
    <t>FONDO DE TITULIZACION PYMES SANTANDER 12</t>
  </si>
  <si>
    <t>FONDO DE TITULIZACION SANTANDER CONSUMER SPAIN AUTO 2016-1</t>
  </si>
  <si>
    <t>FONDO DE TITULIZACION SANTANDER CONSUMER SPAIN AUTO 2016-2</t>
  </si>
  <si>
    <t>FONDO DE TITULIZACION SANTANDER CONSUMO 2</t>
  </si>
  <si>
    <t>FONDO DE TITULIZACION, RMBS SANTANDER 4</t>
  </si>
  <si>
    <t>FONDO DE TITULIZACIÓN, RMBS SANTANDER 5</t>
  </si>
  <si>
    <t>FT RMBS PRADO II</t>
  </si>
  <si>
    <t>PYMES BANESTO 2, FTA</t>
  </si>
  <si>
    <t>RMBS PRADO III, FONDO DE TITULIZACION</t>
  </si>
  <si>
    <t>SANTANDER HIPOTECARIO I, FTA</t>
  </si>
  <si>
    <t>ASSET-BACKED EUROPEAN SECURITISATION TRANSACTION THIRTEEN, FONDO DE TITULIZACION</t>
  </si>
  <si>
    <t>TITULIZACION DE ACTIVOS, S.A., S.G.F.T.</t>
  </si>
  <si>
    <t>FCA CAPITAL ESPAÑA E.F.C.,S.A.U.</t>
  </si>
  <si>
    <t>AUTO ABS 2012-3, FTA</t>
  </si>
  <si>
    <t>PSA FINANCIAL SERVICES SPAIN, E.F.C., S.A.</t>
  </si>
  <si>
    <t>AUTO ABS SPANISH LOANS 2016, FONDO DE TITULIZACION</t>
  </si>
  <si>
    <t>CAIXA PENEDES 1 TDA, FTA</t>
  </si>
  <si>
    <t>BMN</t>
  </si>
  <si>
    <t>CAIXA PENEDES 2 TDA, FTA</t>
  </si>
  <si>
    <t>CAIXA PENEDES FT GENCAT 1 TDA, FTA</t>
  </si>
  <si>
    <t>CAIXA PENEDES PYMES 1 TDA, FTA</t>
  </si>
  <si>
    <t>CAJA INGENIEROS TDA 1, FTA</t>
  </si>
  <si>
    <t>CAJA DE INGENIEROS</t>
  </si>
  <si>
    <t>CEDULAS TDA 5, FTA</t>
  </si>
  <si>
    <t>CEDULAS TDA 6, FTA</t>
  </si>
  <si>
    <t>DRIVER ESPAÑA THREE, FONDO DE TITULIZACIÓN</t>
  </si>
  <si>
    <t>VOLKSWAGEN FINANCE</t>
  </si>
  <si>
    <t>DRIVER ESPAÑA TWO, FONDO DE TITULIZACIÓN</t>
  </si>
  <si>
    <t>EMPRESAS HIPOTECARIO TDA CAM 3, FTA</t>
  </si>
  <si>
    <t>FONDO DE TITULIZACION DEL DEFICIT DEL SISTEMA ELECTRICO, FTA</t>
  </si>
  <si>
    <t>FTPYME TDA CAM 2, FTA</t>
  </si>
  <si>
    <t>FTPYME TDA CAM 4, FTA</t>
  </si>
  <si>
    <t>MADRID ICO-FTVPO I, FTA</t>
  </si>
  <si>
    <t>BANKIA</t>
  </si>
  <si>
    <t>MADRID RESIDENCIAL I, FTA</t>
  </si>
  <si>
    <t>MADRID RESIDENCIAL II, FTA</t>
  </si>
  <si>
    <t>MADRID RMBS I, FTA</t>
  </si>
  <si>
    <t>MADRID RMBS II, FTA</t>
  </si>
  <si>
    <t>MADRID RMBS III  FTA</t>
  </si>
  <si>
    <t>MADRID RMBS IV, FTA</t>
  </si>
  <si>
    <t>PROGRAMA CEDULAS TDA, FTA</t>
  </si>
  <si>
    <t>SOL-LION, FTA</t>
  </si>
  <si>
    <t>ING DIRECT</t>
  </si>
  <si>
    <t>SRF 2016-1, FONDO DE TITULIZACION</t>
  </si>
  <si>
    <t>SPAIN RESIDENTIAL FINANCE, S.A R.L</t>
  </si>
  <si>
    <t>SRF 2017-1, FONDO DE TITULIZACION</t>
  </si>
  <si>
    <t>TDA 13 - MIXTO, FTA</t>
  </si>
  <si>
    <t>TDA 14 - MIXTO, FTA</t>
  </si>
  <si>
    <t>TDA 15 - MIXTO, FTA</t>
  </si>
  <si>
    <t>TDA 16 - MIXTO, FTA</t>
  </si>
  <si>
    <t>TDA 17 - MIXTO, FTA</t>
  </si>
  <si>
    <t>TDA 18 - MIXTO, FTA</t>
  </si>
  <si>
    <t>BBVA, CAJAMAR</t>
  </si>
  <si>
    <t>TDA 19 - MIXTO, FTA</t>
  </si>
  <si>
    <t>TDA 20 - MIXTO, FTA</t>
  </si>
  <si>
    <t>TDA 22 - MIXTO, FTA</t>
  </si>
  <si>
    <t>TDA 23, FTA</t>
  </si>
  <si>
    <t>TDA 24, FTA</t>
  </si>
  <si>
    <t>TDA 25, FTA</t>
  </si>
  <si>
    <t>TDA 26 - MIXTO, FTA</t>
  </si>
  <si>
    <t>TDA 27, FTA</t>
  </si>
  <si>
    <t>TDA 28, FTA</t>
  </si>
  <si>
    <t>TDA 29, FTA</t>
  </si>
  <si>
    <t>TDA 30, FTA</t>
  </si>
  <si>
    <t>BANCA MARCH</t>
  </si>
  <si>
    <t>TDA CAJAMAR 2, FTA</t>
  </si>
  <si>
    <t>TDA CAM 1, FTA</t>
  </si>
  <si>
    <t>TDA CAM 11, FTA</t>
  </si>
  <si>
    <t>TDA CAM 12, FTA</t>
  </si>
  <si>
    <t>TDA CAM 2, FTA</t>
  </si>
  <si>
    <t>TDA CAM 3, FTA</t>
  </si>
  <si>
    <t>TDA CAM 4, FTA</t>
  </si>
  <si>
    <t>TDA CAM 5, FTA</t>
  </si>
  <si>
    <t>TDA CAM 6, FTA</t>
  </si>
  <si>
    <t>TDA CAM 7, FTA</t>
  </si>
  <si>
    <t>TDA CAM 8, FTA</t>
  </si>
  <si>
    <t>TDA CAM 9, FTA</t>
  </si>
  <si>
    <t>TDA IBERCAJA 1, FTA</t>
  </si>
  <si>
    <t>IBERCAJA</t>
  </si>
  <si>
    <t>TDA IBERCAJA 2, FTA</t>
  </si>
  <si>
    <t>TDA IBERCAJA 3, FTA</t>
  </si>
  <si>
    <t>TDA IBERCAJA 4, FTA</t>
  </si>
  <si>
    <t>TDA IBERCAJA 5, FTA</t>
  </si>
  <si>
    <t>TDA IBERCAJA 6, FTA</t>
  </si>
  <si>
    <t>TDA IBERCAJA 7, FTA</t>
  </si>
  <si>
    <t>TDA PASTOR 1, FTA</t>
  </si>
  <si>
    <t>TDA PASTOR CONSUMO 1, FTA</t>
  </si>
  <si>
    <t>TDA SA NOSTRA EMPRESAS 1, FTA</t>
  </si>
  <si>
    <t>TDA SA NOSTRA EMPRESAS 2, FTA</t>
  </si>
  <si>
    <t>TDA TARRAGONA 1, FTA</t>
  </si>
  <si>
    <t>BBVA</t>
  </si>
  <si>
    <t>COLUMBUS MASTER CREDIT CARDS, FONDO DE TITULIZACION</t>
  </si>
  <si>
    <t>IM GRUPO BANCO POPULAR LEASING 3, FONDO DE TITULIZACION</t>
  </si>
  <si>
    <t>FONDO DE TITULIZACION RMBS PRADO IV</t>
  </si>
  <si>
    <t>DRIVER ESPAÑA FOUR, FONDO DE TITULIZACION</t>
  </si>
  <si>
    <t>FTA SANTANDER 2</t>
  </si>
  <si>
    <t>BANCAJA 4, FTH</t>
  </si>
  <si>
    <t>BANKINTER 11, FTH</t>
  </si>
  <si>
    <t>BANKINTER 3, FTH</t>
  </si>
  <si>
    <t>BANKINTER 4, FTH</t>
  </si>
  <si>
    <t>BANKINTER 5, FTH</t>
  </si>
  <si>
    <t>BANKINTER 7, FTH</t>
  </si>
  <si>
    <t>GAT ICO-FTVPO 1, FTH</t>
  </si>
  <si>
    <t>RURAL HIPOTECARIO IV FTH</t>
  </si>
  <si>
    <t>VALENCIA HIPOTECARIO 2, FTH</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</si>
  <si>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</si>
  <si>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</si>
  <si>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</si>
  <si>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</si>
  <si>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</si>
  <si>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</si>
  <si>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</si>
  <si>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</si>
  <si>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</si>
  <si>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</si>
  <si>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</si>
  <si>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 HIPOTECARIO IV, FTH</t>
  </si>
  <si>
    <t>AYT.11, FTH</t>
  </si>
  <si>
    <t>GC SABADELL 1, FTH</t>
  </si>
  <si>
    <t>IM PASTOR 2, FTH</t>
  </si>
  <si>
    <t>IM PASTOR 3, FTH</t>
  </si>
  <si>
    <t>FTH UCI 10</t>
  </si>
  <si>
    <t>FTH UCI 12</t>
  </si>
  <si>
    <t>TDA IBERCAJA ICO-FTVPO, FTH</t>
  </si>
  <si>
    <t>Total FONDOS PUBLICOS</t>
  </si>
  <si>
    <t>AYT ADMINISTRACIONES I, FTA</t>
  </si>
  <si>
    <t>FTA2015, FTA</t>
  </si>
  <si>
    <t>ALPHA 3 - IM, FTA</t>
  </si>
  <si>
    <t>BANK OF SCOTLAND</t>
  </si>
  <si>
    <t>IM AURIGA PYMES EUR 1, FTA</t>
  </si>
  <si>
    <t>FINALTER</t>
  </si>
  <si>
    <t>IM GEDESCO TRADE FINANCE, FTA</t>
  </si>
  <si>
    <t>IM LICO DIVISION, FTA</t>
  </si>
  <si>
    <t>IM MARLAN 1, FONDO DE TITULIZACION</t>
  </si>
  <si>
    <t>TIBER SPAIN, FTA</t>
  </si>
  <si>
    <t>GSIB</t>
  </si>
  <si>
    <t>CAP-TDA 2, FTA</t>
  </si>
  <si>
    <t>GRUPO ACS</t>
  </si>
  <si>
    <t>TDA 2015-1, FONDO DE TITULIZACION</t>
  </si>
  <si>
    <t>TDA RENOVABLES ESPAÑA I, FONDO DE TITULIZACION</t>
  </si>
  <si>
    <t>BANK OF SCOTLAND PLC</t>
  </si>
  <si>
    <t>IM MARLAN 2, FONDO DE TITULIZACIÓN</t>
  </si>
  <si>
    <t>IM WANNA I, FONDO DE TITULIZACIÓN</t>
  </si>
  <si>
    <t>FONDO DE TITULIZACION PYMES MAGDALENA</t>
  </si>
  <si>
    <t>BOTHAR, FONDO DE TITULIZACIÓN</t>
  </si>
  <si>
    <t>TDA 2017-3, FONDO DE TITULIZACION</t>
  </si>
  <si>
    <t>DEUTSCHE BANK AG LONDON BRANCH</t>
  </si>
  <si>
    <t>URB TDA 1, FONDO DE TITULIZACION</t>
  </si>
  <si>
    <t>Subtotal FTA/PRIVADOS/BONOS constituidos en el periodo</t>
  </si>
  <si>
    <t>Total FTA/PRIVADOS/BONOS</t>
  </si>
  <si>
    <t>IM FORTIA 1, FONDO DE TITULIZACION</t>
  </si>
  <si>
    <t>FORTIA</t>
  </si>
  <si>
    <t>IM SUMMA 1, FONDO DE TITULIZACION</t>
  </si>
  <si>
    <t>TDA 2017-2, FONDO DE TITULIZACION</t>
  </si>
  <si>
    <t>Subtotal FTH/PRIVADOS constituidos en periodos anteriores</t>
  </si>
  <si>
    <t>Subtotal FTH/PRIVADOS constituidos en el periodo</t>
  </si>
  <si>
    <t>Total FTH - PRIVADOS</t>
  </si>
  <si>
    <t>Subtotal BONOS 30/06/2017</t>
  </si>
  <si>
    <t>Subtotal BONOS 31/12/2016</t>
  </si>
  <si>
    <t>PAGARES</t>
  </si>
  <si>
    <t>Subtotal PAGARÉS 30/06/2017</t>
  </si>
  <si>
    <t>Subtotal PAGARÉS 31/12/2016</t>
  </si>
  <si>
    <t>Subtotal PRIVADOS 30/06/2017</t>
  </si>
  <si>
    <t>Subtotal PRIVADOS 31/12/2016</t>
  </si>
  <si>
    <t>Total 30/06/2017</t>
  </si>
  <si>
    <t>Total 31/12/2016</t>
  </si>
  <si>
    <t>CATALUÑA</t>
  </si>
  <si>
    <t>MURCIA</t>
  </si>
  <si>
    <t>ANDALUCÍA</t>
  </si>
  <si>
    <t>PAÍS VASCO</t>
  </si>
  <si>
    <t>MADRID</t>
  </si>
  <si>
    <t>NAVARRA</t>
  </si>
  <si>
    <t>C.VALENCIANA</t>
  </si>
  <si>
    <t>GALICIA</t>
  </si>
  <si>
    <t>ASTURIAS</t>
  </si>
  <si>
    <t>C.LA MANCHA</t>
  </si>
  <si>
    <t>ARAGÓN</t>
  </si>
  <si>
    <t>C.LEÓN</t>
  </si>
  <si>
    <t>BALEARES</t>
  </si>
  <si>
    <t>47.COMERCIO AL POR MENOR, EXCEPTO DE VEHÍCULOS DE MOTOR Y MOTOCICLETAS</t>
  </si>
  <si>
    <t>68.ACTIVIDADES INMOBILIARIAS</t>
  </si>
  <si>
    <t>41.CONSTRUCCIÓN DE EDIFICIOS</t>
  </si>
  <si>
    <t>70.ACTIVIDADES DE LAS SEDES CENTRALES; ACTIVIDADES DE CONSULTORÍA DE GESTIÓN EMPRESARIAL</t>
  </si>
  <si>
    <t>01.AGRICULTURA, GANADERÍA, CAZA Y SERVICIOS RELACIONADOS CON LAS MISMAS</t>
  </si>
  <si>
    <t>74.OTRAS ACTIVIDADES PROFESIONALES, CIENTÍFICAS Y TÉCNICAS</t>
  </si>
  <si>
    <t>29.FABRICACIÓN DE VEHÍCULOS DE MOTOR, REMOLQUES Y SEMIRREMOLQUES</t>
  </si>
  <si>
    <t>55.SERVICIOS DE ALOJAMIENTO</t>
  </si>
  <si>
    <t>99.ACTIVIDADES DE ORGANIZACIONES Y ORGANISMOS EXTRATERRITORIALES</t>
  </si>
  <si>
    <t>MULTICEDENTE</t>
  </si>
  <si>
    <t>SPAIN RESIDENTIAL FINANCE</t>
  </si>
  <si>
    <t>SERVICIOS FINANCIEROS CARREFOUR</t>
  </si>
  <si>
    <t>NEXTGEN FINANCIAL SERVICES</t>
  </si>
  <si>
    <t>SUMMA ENERGY SERVICIOS FINANCIEROS</t>
  </si>
  <si>
    <t>CAIXABANK</t>
  </si>
  <si>
    <t>BANKINTER</t>
  </si>
  <si>
    <t>BANCO BILBAO VIZCAYA ARGENTARIA</t>
  </si>
  <si>
    <t>CAJA RURAL DE ARAGON, SOCIEDAD COOPERATIVA DE CREDITO</t>
  </si>
  <si>
    <t>BANCO MARE NOSTRUM</t>
  </si>
  <si>
    <t>AHORRO CORPORACIÓN FINANCIERA</t>
  </si>
  <si>
    <t>CECABANK</t>
  </si>
  <si>
    <t>KUTXABANK</t>
  </si>
  <si>
    <t>BANCO CAIXA GERAL</t>
  </si>
  <si>
    <t>BANCO SANTANDER</t>
  </si>
  <si>
    <t>BANCOPOPULAR</t>
  </si>
  <si>
    <t>GEDESCO SERVICES SPAIN/ PAGARALIA</t>
  </si>
  <si>
    <t>LICO LEASING DIVISIÓN</t>
  </si>
  <si>
    <t>TCA ECDF INVESTMENTS S.A.R.L</t>
  </si>
  <si>
    <t>19. COQUERÍAS Y REFINO DE PETRÓLEO</t>
  </si>
  <si>
    <t>43.ACTIVIDADES DE CONSTRUCCIÓN ESPECIALIZADAS</t>
  </si>
  <si>
    <t>16. INDUSTRIA DE LA MADERA Y DEL CORCHO EXCEPTO MUEBLES: CESTERÍA Y ESPARTERÍA</t>
  </si>
  <si>
    <t>17. INDUSTRIA DEL PAPEL</t>
  </si>
  <si>
    <t>11. FABRICACIÓN DE BEBIDAS</t>
  </si>
  <si>
    <t>52. ALMACENAMIENTO Y ACTIVIDADES ANEXAS AL TRANSPORTE</t>
  </si>
  <si>
    <t>46.COMERCIO AL POR MAYOR E INTERMEDIARIOS DEL COMERCIO, EXCEPTO DE VEHÍCULOS DE MOTOR Y MOTOCICLETAS</t>
  </si>
  <si>
    <t>49.TRANSPORTE TERRESTRE Y POR TUBERÍA</t>
  </si>
  <si>
    <t>Subtotal BONOS 2T 2016</t>
  </si>
  <si>
    <t>Subtotal BONOS 2T 2017</t>
  </si>
  <si>
    <t>Subtotal PAGARÉS 2T 2017</t>
  </si>
  <si>
    <t>Subtotal PAGARÉS 2T 2016</t>
  </si>
  <si>
    <t>Subtotal PRIVADOS 2T 2017</t>
  </si>
  <si>
    <t>Subtotal PRIVADOS 2T 2016</t>
  </si>
  <si>
    <t>Total 2T 2017</t>
  </si>
  <si>
    <t>Total 2T 2016</t>
  </si>
  <si>
    <t>jun-16</t>
  </si>
  <si>
    <t>dic-15</t>
  </si>
  <si>
    <t>jun-15</t>
  </si>
  <si>
    <t>dic-14</t>
  </si>
  <si>
    <t>jun-14</t>
  </si>
  <si>
    <t>dic-13</t>
  </si>
  <si>
    <t>jun-13</t>
  </si>
  <si>
    <t>(1) Total activo. Miles de euros</t>
  </si>
  <si>
    <t>Fondos de titulización privados*</t>
  </si>
  <si>
    <t>* Hasta la entrada en vigor de la Circular 2/2016, de 20 de abril, de la CNMV sólo existe información de fondos privados con periodicidad anual.</t>
  </si>
  <si>
    <t>IMPORTE PENDIENTE (1)</t>
  </si>
  <si>
    <t>DUDOSOS (4)</t>
  </si>
  <si>
    <t>FALLIDOS (5)</t>
  </si>
  <si>
    <t xml:space="preserve"> POR DEUDOR (10)</t>
  </si>
  <si>
    <t>(1) Miles de euros.</t>
  </si>
  <si>
    <t>(2) Tasa de amortización anticipada.</t>
  </si>
  <si>
    <t>(3) Porcentaje que representa la deuda total sobre el valor de tasación de la garantía.</t>
  </si>
  <si>
    <t>(4) Tasa de dudosos: cociente entre el principal de los activos clasificados como dudosos y el principal pendiente del total activos.</t>
  </si>
  <si>
    <t>(5) Tasa de fallidos: cociente entre el principal de los activos clasificados como fallidos  y el  principal pendiente del total de los activos dados de alta en balance más el principal de los activos clasificados como fallidos.</t>
  </si>
  <si>
    <t>(6)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t>
  </si>
  <si>
    <t>(7) Vida residual media ponderada valorada en años.</t>
  </si>
  <si>
    <t>(8) Antigüedad media ponderada valorada en años.</t>
  </si>
  <si>
    <t>(9) Tipo de interés medio ponderado.</t>
  </si>
  <si>
    <t>(10) Diez primeros deudores/emisores con mayor concentración.</t>
  </si>
  <si>
    <t>TOTAL ACTIVO (1)</t>
  </si>
  <si>
    <t>VIDA RESIDUAL (2)</t>
  </si>
  <si>
    <t>ANTIGÜEDAD (3)</t>
  </si>
  <si>
    <t>INTERES (4)</t>
  </si>
  <si>
    <t>(2) Vida residual media ponderada valorada en años</t>
  </si>
  <si>
    <r>
      <t>(3)</t>
    </r>
    <r>
      <rPr>
        <sz val="8"/>
        <rFont val="Myriad Pro"/>
        <family val="2"/>
      </rPr>
      <t xml:space="preserve"> Antigüedad media ponderada valorada en años</t>
    </r>
  </si>
  <si>
    <t>(4) Tipo de interés medio ponderado</t>
  </si>
  <si>
    <t>Información derechos de crédito. 
Fondos de titulización públicos - bonos: cédulas hipotecarias, territoriales y de internacionalización</t>
  </si>
  <si>
    <t>RTDO ACTIVOS NC  EN VENTA (4)</t>
  </si>
  <si>
    <t>2º Trimestre 2016</t>
  </si>
  <si>
    <t>1er. Semestre 2017</t>
  </si>
  <si>
    <t>1er. Semestre 2016</t>
  </si>
  <si>
    <t>% ACTIVOS NO CORRIENTES EN VENTA (6)</t>
  </si>
  <si>
    <t>%PÉRDIDAS REPERCUTIDAS (7)</t>
  </si>
  <si>
    <t>INGRESOS Y GASTOS - PRINCIPALES RATIOS SEMESTRALES</t>
  </si>
  <si>
    <t>% AVAL (8)</t>
  </si>
  <si>
    <t>% FR (9)</t>
  </si>
  <si>
    <t>%  LÍNEA DE LIQUIDEZ (10)</t>
  </si>
  <si>
    <t>RATIO INTERESES (11)</t>
  </si>
  <si>
    <t>% GASTOS EXPLOTACION (12)</t>
  </si>
  <si>
    <t>% COMISIONES (13)</t>
  </si>
  <si>
    <t>% DEUDA / VT (3)</t>
  </si>
  <si>
    <t>ANTIGÜEDAD (8)</t>
  </si>
  <si>
    <t>INTERESES (9)</t>
  </si>
  <si>
    <t>% DEUDA/VT (2)</t>
  </si>
  <si>
    <t>2º Trimestre 2017</t>
  </si>
  <si>
    <t>n.d.</t>
  </si>
  <si>
    <t>1.6 Pagos por operaciones de derivados de cobertura</t>
  </si>
  <si>
    <t>3.3 Pagos por operaciones de derivados de negociación</t>
  </si>
  <si>
    <t>Fondos de titulización - información general. Listado de fondos al cierre del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</si>
</sst>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6" formatCode="[$-C0A]mmm\-yy;@"/>
    <numFmt numFmtId="167" formatCode="#,##0;\(#,##0\)"/>
  </numFmts>
  <fonts count="31" x14ac:knownFonts="1">
    <font>
      <sz val="10"/>
      <name val="Arial"/>
    </font>
    <font>
      <sz val="10"/>
      <name val="Arial"/>
    </font>
    <font>
      <b/>
      <sz val="10"/>
      <name val="Celeste-Regular"/>
    </font>
    <font>
      <sz val="10"/>
      <name val="Celeste-Regular"/>
    </font>
    <font>
      <b/>
      <sz val="11"/>
      <name val="Celeste-Regular"/>
    </font>
    <font>
      <sz val="11"/>
      <name val="Celeste-Regular"/>
    </font>
    <font>
      <sz val="11"/>
      <color indexed="10"/>
      <name val="Celeste-Regular"/>
    </font>
    <font>
      <sz val="8"/>
      <name val="Arial"/>
      <family val="2"/>
    </font>
    <font>
      <sz val="8"/>
      <name val="Myriad Pro"/>
      <family val="2"/>
    </font>
    <font>
      <sz val="10"/>
      <color indexed="62"/>
      <name val="Myriad Pro"/>
      <family val="2"/>
    </font>
    <font>
      <sz val="8"/>
      <name val="Myriad Pro"/>
      <family val="2"/>
    </font>
    <font>
      <b/>
      <sz val="8"/>
      <name val="Myriad Pro"/>
      <family val="2"/>
    </font>
    <font>
      <b/>
      <sz val="10"/>
      <name val="Myriad Pro"/>
      <family val="2"/>
    </font>
    <font>
      <sz val="10"/>
      <name val="Myriad Pro"/>
      <family val="2"/>
    </font>
    <font>
      <sz val="8"/>
      <color indexed="59"/>
      <name val="Myriad Pro"/>
      <family val="2"/>
    </font>
    <font>
      <b/>
      <u/>
      <sz val="8"/>
      <name val="Myriad Pro"/>
      <family val="2"/>
    </font>
    <font>
      <sz val="8"/>
      <color indexed="16"/>
      <name val="Myriad Pro"/>
      <family val="2"/>
    </font>
    <font>
      <sz val="11"/>
      <color indexed="16"/>
      <name val="Celeste-Regular"/>
    </font>
    <font>
      <sz val="10"/>
      <color indexed="16"/>
      <name val="Celeste-Regular"/>
    </font>
    <font>
      <sz val="10"/>
      <name val="Arial"/>
      <family val="2"/>
    </font>
    <font>
      <sz val="8"/>
      <color indexed="62"/>
      <name val="Myriad Pro"/>
      <family val="2"/>
    </font>
    <font>
      <b/>
      <sz val="10"/>
      <color indexed="62"/>
      <name val="Myriad Pro"/>
      <family val="2"/>
    </font>
    <font>
      <b/>
      <sz val="10"/>
      <color indexed="16"/>
      <name val="Celeste-Regular"/>
    </font>
    <font>
      <sz val="8"/>
      <name val="Celeste-Regular"/>
    </font>
    <font>
      <b/>
      <sz val="8"/>
      <name val="Celeste-Regular"/>
    </font>
    <font>
      <b/>
      <sz val="8"/>
      <color indexed="62"/>
      <name val="Myriad Pro"/>
      <family val="2"/>
    </font>
    <font>
      <b/>
      <sz val="10"/>
      <color rgb="FFAD2144"/>
      <name val="Myriad Pro"/>
      <family val="2"/>
    </font>
    <font>
      <b/>
      <sz val="8"/>
      <color rgb="FFFF0000"/>
      <name val="Myriad Pro"/>
      <family val="2"/>
    </font>
    <font>
      <b/>
      <sz val="8"/>
      <color rgb="FFFF0000"/>
      <name val="Celeste-Regular"/>
    </font>
    <font>
      <b/>
      <sz val="8"/>
      <color theme="1"/>
      <name val="Myriad Pro"/>
      <family val="2"/>
    </font>
    <font>
      <sz val="8"/>
      <color theme="1"/>
      <name val="Myriad Pro"/>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56"/>
      </bottom>
      <diagonal/>
    </border>
    <border>
      <left/>
      <right/>
      <top style="thin">
        <color indexed="0"/>
      </top>
      <bottom style="thin">
        <color indexed="0"/>
      </bottom>
      <diagonal/>
    </border>
    <border>
      <left/>
      <right/>
      <top style="thin">
        <color indexed="0"/>
      </top>
      <bottom style="thin">
        <color indexed="64"/>
      </bottom>
      <diagonal/>
    </border>
    <border>
      <left/>
      <right/>
      <top style="thin">
        <color indexed="56"/>
      </top>
      <bottom/>
      <diagonal/>
    </border>
    <border>
      <left/>
      <right/>
      <top style="thin">
        <color indexed="64"/>
      </top>
      <bottom style="thin">
        <color indexed="56"/>
      </bottom>
      <diagonal/>
    </border>
    <border>
      <left/>
      <right/>
      <top style="thin">
        <color theme="0" tint="-0.24994659260841701"/>
      </top>
      <bottom style="thin">
        <color theme="0" tint="-0.24994659260841701"/>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right/>
      <top style="thin">
        <color theme="0" tint="-0.34998626667073579"/>
      </top>
      <bottom/>
      <diagonal/>
    </border>
  </borders>
  <cellStyleXfs count="4">
    <xf numFmtId="0" fontId="0" fillId="0" borderId="0"/>
    <xf numFmtId="43" fontId="1" fillId="0" borderId="0" applyFont="0" applyFill="0" applyBorder="0" applyAlignment="0" applyProtection="0"/>
    <xf numFmtId="0" fontId="19" fillId="0" borderId="0"/>
    <xf numFmtId="9" fontId="1" fillId="0" borderId="0" applyFont="0" applyFill="0" applyBorder="0" applyAlignment="0" applyProtection="0"/>
  </cellStyleXfs>
  <cellXfs count="422">
    <xf numFmtId="0" fontId="0" fillId="0" borderId="0" xfId="0"/>
    <xf numFmtId="0" fontId="11" fillId="2" borderId="0" xfId="0" applyFont="1" applyFill="1" applyBorder="1"/>
    <xf numFmtId="0" fontId="11" fillId="2" borderId="2" xfId="0" applyFont="1" applyFill="1" applyBorder="1" applyAlignment="1"/>
    <xf numFmtId="0" fontId="11" fillId="0" borderId="2" xfId="0" applyFont="1" applyFill="1" applyBorder="1" applyAlignment="1">
      <alignment horizontal="center" wrapText="1"/>
    </xf>
    <xf numFmtId="0" fontId="10" fillId="0" borderId="0" xfId="0" applyFont="1" applyFill="1"/>
    <xf numFmtId="0" fontId="10" fillId="0" borderId="0" xfId="0" applyFont="1" applyFill="1" applyAlignment="1">
      <alignment horizontal="right"/>
    </xf>
    <xf numFmtId="0" fontId="5" fillId="0" borderId="2" xfId="0" applyFont="1" applyFill="1" applyBorder="1" applyAlignment="1">
      <alignment horizontal="right"/>
    </xf>
    <xf numFmtId="0" fontId="5" fillId="0" borderId="0" xfId="0" applyFont="1" applyFill="1"/>
    <xf numFmtId="0" fontId="5" fillId="0" borderId="0" xfId="0" applyFont="1" applyFill="1" applyBorder="1" applyAlignment="1">
      <alignment horizontal="right"/>
    </xf>
    <xf numFmtId="0" fontId="11" fillId="0" borderId="2" xfId="0" applyFont="1" applyFill="1" applyBorder="1" applyAlignment="1">
      <alignment wrapText="1"/>
    </xf>
    <xf numFmtId="0" fontId="2" fillId="0" borderId="0" xfId="0" applyFont="1" applyFill="1" applyAlignment="1">
      <alignment wrapText="1"/>
    </xf>
    <xf numFmtId="0" fontId="11" fillId="0" borderId="3" xfId="0" applyFont="1" applyFill="1" applyBorder="1" applyAlignment="1">
      <alignment horizontal="left"/>
    </xf>
    <xf numFmtId="0" fontId="5" fillId="0" borderId="0" xfId="0" applyFont="1" applyFill="1" applyAlignment="1">
      <alignment horizontal="right"/>
    </xf>
    <xf numFmtId="0" fontId="11" fillId="0" borderId="0" xfId="0" applyFont="1" applyFill="1" applyBorder="1"/>
    <xf numFmtId="0" fontId="11" fillId="0" borderId="0" xfId="0" applyFont="1" applyFill="1" applyBorder="1" applyAlignment="1">
      <alignment horizontal="right"/>
    </xf>
    <xf numFmtId="0" fontId="13" fillId="2" borderId="0" xfId="0" applyFont="1" applyFill="1" applyAlignment="1">
      <alignment vertical="center"/>
    </xf>
    <xf numFmtId="0" fontId="13" fillId="2" borderId="4" xfId="0" applyFont="1" applyFill="1" applyBorder="1" applyAlignment="1">
      <alignment vertical="center"/>
    </xf>
    <xf numFmtId="0" fontId="13" fillId="2" borderId="0" xfId="0" applyFont="1" applyFill="1" applyBorder="1" applyAlignment="1">
      <alignment vertical="center"/>
    </xf>
    <xf numFmtId="0" fontId="13" fillId="2" borderId="2"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horizontal="left" vertical="center"/>
    </xf>
    <xf numFmtId="0" fontId="12" fillId="2" borderId="4" xfId="0" applyFont="1" applyFill="1" applyBorder="1" applyAlignment="1">
      <alignment vertical="center"/>
    </xf>
    <xf numFmtId="0" fontId="9" fillId="0" borderId="1" xfId="0" applyFont="1" applyBorder="1" applyAlignment="1">
      <alignment vertical="center"/>
    </xf>
    <xf numFmtId="0" fontId="12" fillId="0" borderId="0" xfId="0" applyFont="1" applyFill="1" applyBorder="1" applyAlignment="1">
      <alignment horizontal="right" vertical="top"/>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10" fillId="0" borderId="0" xfId="0" applyFont="1" applyFill="1" applyAlignment="1">
      <alignment wrapText="1"/>
    </xf>
    <xf numFmtId="0" fontId="10" fillId="0" borderId="0" xfId="0" applyFont="1" applyFill="1" applyAlignment="1">
      <alignment horizontal="right" wrapText="1"/>
    </xf>
    <xf numFmtId="49"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49" fontId="13" fillId="0" borderId="2" xfId="0" applyNumberFormat="1" applyFont="1" applyFill="1" applyBorder="1" applyAlignment="1">
      <alignment horizontal="right" vertical="center"/>
    </xf>
    <xf numFmtId="0" fontId="13" fillId="0" borderId="2" xfId="0" applyFont="1" applyFill="1" applyBorder="1" applyAlignment="1">
      <alignment vertical="center"/>
    </xf>
    <xf numFmtId="0" fontId="9" fillId="0" borderId="1" xfId="0" applyFont="1" applyFill="1" applyBorder="1" applyAlignment="1">
      <alignment vertical="center"/>
    </xf>
    <xf numFmtId="0" fontId="13" fillId="0" borderId="1" xfId="0" applyFont="1" applyFill="1" applyBorder="1" applyAlignment="1">
      <alignment vertical="center"/>
    </xf>
    <xf numFmtId="49" fontId="13" fillId="0" borderId="5" xfId="0" applyNumberFormat="1" applyFont="1" applyFill="1" applyBorder="1" applyAlignment="1">
      <alignment horizontal="right" vertical="center"/>
    </xf>
    <xf numFmtId="0" fontId="13" fillId="0" borderId="5" xfId="0" applyFont="1" applyFill="1" applyBorder="1" applyAlignment="1">
      <alignment vertical="center"/>
    </xf>
    <xf numFmtId="0" fontId="13" fillId="0" borderId="0" xfId="0" applyFont="1" applyFill="1" applyBorder="1" applyAlignment="1">
      <alignment horizontal="left" vertical="center"/>
    </xf>
    <xf numFmtId="0" fontId="2" fillId="0" borderId="0" xfId="0" applyFont="1" applyFill="1" applyAlignment="1">
      <alignment horizontal="right"/>
    </xf>
    <xf numFmtId="0" fontId="11" fillId="2" borderId="2" xfId="0" applyFont="1" applyFill="1" applyBorder="1" applyAlignment="1">
      <alignment horizontal="center" wrapText="1"/>
    </xf>
    <xf numFmtId="166" fontId="10" fillId="0" borderId="0" xfId="0" applyNumberFormat="1" applyFont="1" applyFill="1" applyAlignment="1">
      <alignment horizontal="left"/>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3" xfId="0" applyFont="1" applyFill="1" applyBorder="1" applyAlignment="1">
      <alignment horizontal="center" wrapText="1"/>
    </xf>
    <xf numFmtId="166" fontId="15" fillId="0" borderId="0" xfId="0" applyNumberFormat="1" applyFont="1" applyFill="1" applyAlignment="1">
      <alignment horizontal="left"/>
    </xf>
    <xf numFmtId="166" fontId="10" fillId="0" borderId="0" xfId="0" applyNumberFormat="1" applyFont="1" applyFill="1" applyBorder="1" applyAlignment="1">
      <alignment horizontal="left"/>
    </xf>
    <xf numFmtId="166" fontId="15" fillId="0" borderId="0" xfId="0" applyNumberFormat="1" applyFont="1" applyFill="1" applyBorder="1" applyAlignment="1">
      <alignment horizontal="left"/>
    </xf>
    <xf numFmtId="0" fontId="5" fillId="0" borderId="2" xfId="0" applyFont="1" applyFill="1" applyBorder="1"/>
    <xf numFmtId="0" fontId="5" fillId="0" borderId="2" xfId="0" applyFont="1" applyFill="1" applyBorder="1" applyAlignment="1">
      <alignment horizontal="right" wrapText="1"/>
    </xf>
    <xf numFmtId="0" fontId="5" fillId="0" borderId="0" xfId="0" applyFont="1" applyFill="1" applyBorder="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horizontal="center"/>
    </xf>
    <xf numFmtId="0" fontId="2" fillId="0" borderId="0" xfId="0" applyFont="1" applyFill="1" applyAlignment="1">
      <alignment horizontal="right" wrapText="1"/>
    </xf>
    <xf numFmtId="0" fontId="2" fillId="0" borderId="0" xfId="0" applyFont="1" applyFill="1"/>
    <xf numFmtId="0" fontId="3" fillId="0" borderId="2" xfId="0" applyFont="1" applyFill="1" applyBorder="1" applyAlignment="1">
      <alignment horizontal="left" wrapText="1"/>
    </xf>
    <xf numFmtId="0" fontId="5" fillId="0" borderId="0" xfId="0" applyFont="1" applyFill="1" applyAlignment="1">
      <alignment horizontal="right" wrapText="1"/>
    </xf>
    <xf numFmtId="0" fontId="6" fillId="0" borderId="2"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left" wrapText="1"/>
    </xf>
    <xf numFmtId="0" fontId="3" fillId="0" borderId="0" xfId="0" applyFont="1" applyFill="1" applyBorder="1" applyAlignment="1">
      <alignment horizontal="right"/>
    </xf>
    <xf numFmtId="0" fontId="11"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11" fillId="0" borderId="0" xfId="0" applyFont="1" applyFill="1" applyBorder="1" applyAlignment="1">
      <alignment horizontal="center" vertical="center" wrapText="1"/>
    </xf>
    <xf numFmtId="167" fontId="8" fillId="0" borderId="3" xfId="0" applyNumberFormat="1" applyFont="1" applyFill="1" applyBorder="1"/>
    <xf numFmtId="167" fontId="8" fillId="0" borderId="0" xfId="0" applyNumberFormat="1" applyFont="1" applyFill="1" applyBorder="1"/>
    <xf numFmtId="0" fontId="8" fillId="0" borderId="0" xfId="0" applyFont="1" applyFill="1" applyBorder="1"/>
    <xf numFmtId="167" fontId="8" fillId="0" borderId="2" xfId="0" applyNumberFormat="1" applyFont="1" applyFill="1" applyBorder="1"/>
    <xf numFmtId="167" fontId="11" fillId="0" borderId="3" xfId="0" applyNumberFormat="1" applyFont="1" applyFill="1" applyBorder="1"/>
    <xf numFmtId="0" fontId="8" fillId="2" borderId="0" xfId="0" applyFont="1" applyFill="1"/>
    <xf numFmtId="167" fontId="11" fillId="0" borderId="0" xfId="0" applyNumberFormat="1" applyFont="1" applyFill="1" applyBorder="1"/>
    <xf numFmtId="0" fontId="20" fillId="0" borderId="0" xfId="0" applyFont="1" applyBorder="1"/>
    <xf numFmtId="0" fontId="8" fillId="0" borderId="0" xfId="0" applyFont="1" applyFill="1"/>
    <xf numFmtId="167" fontId="8" fillId="0" borderId="0" xfId="0" applyNumberFormat="1" applyFont="1" applyFill="1" applyBorder="1" applyAlignment="1">
      <alignment wrapText="1"/>
    </xf>
    <xf numFmtId="167" fontId="8" fillId="0" borderId="2" xfId="0" applyNumberFormat="1" applyFont="1" applyFill="1" applyBorder="1" applyAlignment="1">
      <alignment wrapText="1"/>
    </xf>
    <xf numFmtId="0" fontId="8" fillId="0" borderId="0" xfId="0" applyFont="1" applyFill="1" applyBorder="1" applyAlignment="1">
      <alignment wrapText="1"/>
    </xf>
    <xf numFmtId="0" fontId="8" fillId="0" borderId="2" xfId="0" applyFont="1" applyFill="1" applyBorder="1" applyAlignment="1">
      <alignment wrapText="1"/>
    </xf>
    <xf numFmtId="0" fontId="11" fillId="0" borderId="1" xfId="0" applyFont="1" applyFill="1" applyBorder="1"/>
    <xf numFmtId="0" fontId="11" fillId="0" borderId="0" xfId="0" applyFont="1" applyFill="1"/>
    <xf numFmtId="166" fontId="8" fillId="0" borderId="0" xfId="0" applyNumberFormat="1" applyFont="1" applyFill="1" applyAlignment="1">
      <alignment horizontal="left"/>
    </xf>
    <xf numFmtId="0" fontId="3" fillId="0" borderId="0" xfId="0" applyFont="1" applyFill="1" applyBorder="1" applyAlignment="1">
      <alignment horizontal="right" wrapText="1"/>
    </xf>
    <xf numFmtId="0" fontId="5" fillId="4" borderId="0" xfId="0" applyFont="1" applyFill="1"/>
    <xf numFmtId="0" fontId="5" fillId="4" borderId="2" xfId="0" applyFont="1" applyFill="1" applyBorder="1"/>
    <xf numFmtId="0" fontId="11" fillId="0" borderId="2"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11" fillId="0" borderId="3" xfId="0" applyFont="1" applyFill="1" applyBorder="1" applyAlignment="1">
      <alignment horizontal="left" wrapText="1"/>
    </xf>
    <xf numFmtId="0" fontId="8" fillId="0" borderId="0" xfId="0" applyFont="1" applyFill="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center" wrapText="1"/>
    </xf>
    <xf numFmtId="0" fontId="8" fillId="0" borderId="0" xfId="0" applyFont="1" applyFill="1" applyBorder="1" applyAlignment="1">
      <alignment horizontal="right"/>
    </xf>
    <xf numFmtId="0" fontId="8" fillId="0" borderId="0" xfId="0" applyFont="1" applyFill="1" applyBorder="1" applyAlignment="1">
      <alignment horizontal="left"/>
    </xf>
    <xf numFmtId="0" fontId="5" fillId="4" borderId="0" xfId="0" applyFont="1" applyFill="1" applyAlignment="1">
      <alignment horizontal="right"/>
    </xf>
    <xf numFmtId="0" fontId="3" fillId="4" borderId="0" xfId="0" applyFont="1" applyFill="1"/>
    <xf numFmtId="0" fontId="5" fillId="4" borderId="2" xfId="0" applyFont="1" applyFill="1" applyBorder="1" applyAlignment="1">
      <alignment horizontal="right"/>
    </xf>
    <xf numFmtId="0" fontId="0" fillId="0" borderId="0" xfId="0" applyBorder="1"/>
    <xf numFmtId="0" fontId="3" fillId="0" borderId="0" xfId="0" applyFont="1" applyFill="1" applyBorder="1"/>
    <xf numFmtId="0" fontId="10" fillId="0" borderId="0" xfId="0" applyFont="1" applyFill="1" applyBorder="1" applyAlignment="1">
      <alignment horizontal="right"/>
    </xf>
    <xf numFmtId="0" fontId="10" fillId="0" borderId="0" xfId="0" applyFont="1" applyFill="1" applyBorder="1" applyAlignment="1">
      <alignment horizontal="right" wrapText="1"/>
    </xf>
    <xf numFmtId="4" fontId="11" fillId="0" borderId="3" xfId="0" applyNumberFormat="1" applyFont="1" applyFill="1" applyBorder="1" applyAlignment="1">
      <alignment horizontal="right"/>
    </xf>
    <xf numFmtId="3" fontId="8" fillId="0" borderId="0" xfId="0" applyNumberFormat="1" applyFont="1" applyFill="1" applyBorder="1" applyAlignment="1">
      <alignment horizontal="right" vertical="center" wrapText="1"/>
    </xf>
    <xf numFmtId="3" fontId="11" fillId="0" borderId="3"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10" fillId="0" borderId="0" xfId="0" applyNumberFormat="1" applyFont="1" applyFill="1"/>
    <xf numFmtId="0" fontId="8" fillId="0" borderId="0" xfId="0" applyFont="1" applyFill="1" applyBorder="1" applyAlignment="1">
      <alignment horizontal="right" vertical="center" wrapText="1"/>
    </xf>
    <xf numFmtId="4" fontId="11" fillId="0" borderId="0" xfId="0" applyNumberFormat="1" applyFont="1" applyFill="1" applyAlignment="1">
      <alignment horizontal="center"/>
    </xf>
    <xf numFmtId="4" fontId="10" fillId="0" borderId="0" xfId="0" applyNumberFormat="1" applyFont="1" applyFill="1" applyAlignment="1">
      <alignment wrapText="1"/>
    </xf>
    <xf numFmtId="0" fontId="8" fillId="0" borderId="1" xfId="0" applyFont="1" applyFill="1" applyBorder="1" applyAlignment="1">
      <alignment wrapText="1"/>
    </xf>
    <xf numFmtId="0" fontId="8" fillId="0" borderId="1" xfId="0"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0" fontId="11" fillId="0" borderId="3" xfId="0" applyFont="1" applyFill="1" applyBorder="1" applyAlignment="1">
      <alignment wrapText="1"/>
    </xf>
    <xf numFmtId="0" fontId="11" fillId="0" borderId="0" xfId="0" applyFont="1" applyFill="1" applyBorder="1" applyAlignment="1">
      <alignment horizontal="center" wrapText="1"/>
    </xf>
    <xf numFmtId="166" fontId="8" fillId="0" borderId="0" xfId="0" applyNumberFormat="1" applyFont="1" applyFill="1" applyAlignment="1">
      <alignment horizontal="left" wrapText="1"/>
    </xf>
    <xf numFmtId="0" fontId="11" fillId="0" borderId="2" xfId="0" applyFont="1" applyFill="1" applyBorder="1" applyAlignment="1">
      <alignment horizontal="center"/>
    </xf>
    <xf numFmtId="0" fontId="11" fillId="0" borderId="1" xfId="0" applyFont="1" applyFill="1" applyBorder="1" applyAlignment="1">
      <alignment horizontal="center" wrapText="1"/>
    </xf>
    <xf numFmtId="166" fontId="8" fillId="0" borderId="0" xfId="0" applyNumberFormat="1" applyFont="1" applyFill="1" applyBorder="1" applyAlignment="1">
      <alignment horizontal="left" wrapText="1"/>
    </xf>
    <xf numFmtId="49" fontId="8" fillId="0" borderId="10" xfId="0" applyNumberFormat="1" applyFont="1" applyFill="1" applyBorder="1" applyAlignment="1">
      <alignment horizontal="left" vertical="center"/>
    </xf>
    <xf numFmtId="3" fontId="8" fillId="0"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xf>
    <xf numFmtId="0" fontId="11" fillId="0" borderId="0" xfId="0" applyFont="1" applyFill="1" applyBorder="1" applyAlignment="1">
      <alignment horizontal="left" vertical="center"/>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49"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right" vertical="center"/>
    </xf>
    <xf numFmtId="0" fontId="8" fillId="0" borderId="0" xfId="0" applyFont="1" applyFill="1" applyAlignment="1">
      <alignment horizontal="center"/>
    </xf>
    <xf numFmtId="0" fontId="11" fillId="0" borderId="0" xfId="0" applyFont="1" applyFill="1" applyBorder="1" applyAlignment="1">
      <alignment horizontal="center"/>
    </xf>
    <xf numFmtId="3" fontId="8" fillId="0" borderId="0" xfId="0" applyNumberFormat="1" applyFont="1" applyFill="1" applyBorder="1" applyAlignment="1">
      <alignment horizontal="left"/>
    </xf>
    <xf numFmtId="4" fontId="8" fillId="0" borderId="0" xfId="0" applyNumberFormat="1" applyFont="1" applyFill="1" applyBorder="1" applyAlignment="1">
      <alignment horizontal="right"/>
    </xf>
    <xf numFmtId="4" fontId="8" fillId="0" borderId="0" xfId="0" applyNumberFormat="1" applyFont="1" applyFill="1" applyBorder="1"/>
    <xf numFmtId="166" fontId="8" fillId="0" borderId="0" xfId="0" applyNumberFormat="1" applyFont="1" applyFill="1" applyBorder="1" applyAlignment="1">
      <alignment horizontal="left"/>
    </xf>
    <xf numFmtId="0" fontId="11" fillId="0" borderId="0" xfId="0" applyFont="1" applyFill="1" applyAlignment="1">
      <alignment wrapText="1"/>
    </xf>
    <xf numFmtId="0" fontId="27" fillId="0" borderId="0" xfId="0" applyFont="1" applyFill="1" applyAlignment="1">
      <alignment horizontal="left" vertical="center"/>
    </xf>
    <xf numFmtId="0" fontId="0" fillId="0" borderId="0" xfId="0" applyFill="1" applyAlignment="1">
      <alignment horizontal="left" wrapText="1"/>
    </xf>
    <xf numFmtId="0" fontId="8" fillId="0" borderId="0" xfId="0" applyFont="1" applyFill="1" applyAlignment="1">
      <alignment horizontal="right" wrapText="1"/>
    </xf>
    <xf numFmtId="0" fontId="8" fillId="0" borderId="0" xfId="0" applyFont="1" applyFill="1" applyAlignment="1">
      <alignment wrapText="1"/>
    </xf>
    <xf numFmtId="0" fontId="13" fillId="0" borderId="0" xfId="0" applyFont="1" applyFill="1"/>
    <xf numFmtId="0" fontId="8" fillId="0" borderId="0" xfId="0" applyFont="1" applyFill="1" applyBorder="1" applyAlignment="1">
      <alignment horizontal="center" wrapText="1"/>
    </xf>
    <xf numFmtId="0" fontId="11" fillId="0" borderId="2"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right"/>
    </xf>
    <xf numFmtId="0" fontId="23" fillId="0" borderId="0" xfId="0" applyFont="1" applyFill="1" applyBorder="1" applyAlignment="1">
      <alignment horizontal="right" wrapText="1"/>
    </xf>
    <xf numFmtId="0" fontId="23" fillId="0" borderId="0" xfId="0" applyFont="1" applyFill="1" applyBorder="1" applyAlignment="1">
      <alignment horizontal="center"/>
    </xf>
    <xf numFmtId="0" fontId="23" fillId="0" borderId="0" xfId="0" applyFont="1" applyFill="1" applyAlignment="1">
      <alignment horizontal="right"/>
    </xf>
    <xf numFmtId="0" fontId="23" fillId="0" borderId="0" xfId="0" applyFont="1" applyFill="1"/>
    <xf numFmtId="0" fontId="24" fillId="0" borderId="0" xfId="0" applyFont="1" applyFill="1" applyAlignment="1">
      <alignment horizontal="right" wrapText="1"/>
    </xf>
    <xf numFmtId="0" fontId="24" fillId="0" borderId="0" xfId="0" applyFont="1" applyFill="1" applyAlignment="1">
      <alignment wrapText="1"/>
    </xf>
    <xf numFmtId="0" fontId="23" fillId="0" borderId="0" xfId="0" applyFont="1" applyFill="1" applyAlignment="1">
      <alignment horizontal="center"/>
    </xf>
    <xf numFmtId="0" fontId="23" fillId="0" borderId="0" xfId="0" applyFont="1" applyFill="1" applyAlignment="1">
      <alignment horizontal="right" wrapText="1"/>
    </xf>
    <xf numFmtId="166" fontId="10" fillId="0" borderId="0" xfId="0" applyNumberFormat="1" applyFont="1" applyFill="1" applyAlignment="1">
      <alignment horizontal="left" wrapText="1"/>
    </xf>
    <xf numFmtId="166" fontId="10" fillId="0" borderId="0" xfId="0" applyNumberFormat="1" applyFont="1" applyFill="1" applyBorder="1" applyAlignment="1">
      <alignment horizontal="left" wrapText="1"/>
    </xf>
    <xf numFmtId="0" fontId="11" fillId="0" borderId="0" xfId="0" applyFont="1" applyFill="1" applyBorder="1" applyAlignment="1">
      <alignment horizontal="right" vertical="top"/>
    </xf>
    <xf numFmtId="0" fontId="3" fillId="0" borderId="0" xfId="0" applyFont="1" applyFill="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4" fontId="11" fillId="0" borderId="2" xfId="0" applyNumberFormat="1" applyFont="1" applyFill="1" applyBorder="1" applyAlignment="1">
      <alignment horizontal="right" vertical="center" wrapText="1"/>
    </xf>
    <xf numFmtId="0" fontId="0" fillId="0" borderId="0" xfId="0" applyFill="1"/>
    <xf numFmtId="4" fontId="5" fillId="0" borderId="0" xfId="0" applyNumberFormat="1" applyFont="1" applyFill="1"/>
    <xf numFmtId="0" fontId="13" fillId="0" borderId="0" xfId="0" applyFont="1" applyFill="1" applyAlignment="1">
      <alignment vertical="center"/>
    </xf>
    <xf numFmtId="0" fontId="27" fillId="0" borderId="0" xfId="0" applyFont="1" applyFill="1" applyBorder="1" applyAlignment="1">
      <alignment horizontal="center"/>
    </xf>
    <xf numFmtId="3" fontId="8" fillId="0" borderId="0" xfId="0" applyNumberFormat="1" applyFont="1" applyFill="1" applyBorder="1" applyAlignment="1">
      <alignment horizontal="right"/>
    </xf>
    <xf numFmtId="49" fontId="11" fillId="0" borderId="0" xfId="0" applyNumberFormat="1" applyFont="1" applyFill="1" applyBorder="1" applyAlignment="1">
      <alignment horizontal="right"/>
    </xf>
    <xf numFmtId="3" fontId="10" fillId="0" borderId="0" xfId="0" applyNumberFormat="1" applyFont="1" applyFill="1"/>
    <xf numFmtId="0" fontId="11" fillId="0" borderId="3" xfId="0" applyFont="1" applyFill="1" applyBorder="1"/>
    <xf numFmtId="49" fontId="8" fillId="0" borderId="0" xfId="0" applyNumberFormat="1" applyFont="1" applyFill="1" applyBorder="1" applyAlignment="1">
      <alignment horizontal="right"/>
    </xf>
    <xf numFmtId="0" fontId="10" fillId="0" borderId="0" xfId="0" applyFont="1" applyFill="1" applyBorder="1"/>
    <xf numFmtId="0" fontId="11" fillId="0" borderId="2" xfId="0" applyFont="1" applyFill="1" applyBorder="1" applyAlignment="1">
      <alignment horizontal="right" wrapText="1"/>
    </xf>
    <xf numFmtId="0" fontId="11" fillId="0" borderId="2" xfId="0" applyFont="1" applyFill="1" applyBorder="1" applyAlignment="1">
      <alignment horizontal="right"/>
    </xf>
    <xf numFmtId="0" fontId="11" fillId="0" borderId="5" xfId="0" applyFont="1" applyFill="1" applyBorder="1"/>
    <xf numFmtId="3" fontId="11" fillId="0" borderId="0" xfId="0" applyNumberFormat="1" applyFont="1" applyFill="1" applyBorder="1" applyAlignment="1">
      <alignment horizontal="right" wrapText="1"/>
    </xf>
    <xf numFmtId="3" fontId="11" fillId="0" borderId="0" xfId="0" applyNumberFormat="1" applyFont="1" applyFill="1" applyBorder="1" applyAlignment="1">
      <alignment horizontal="right"/>
    </xf>
    <xf numFmtId="0" fontId="8" fillId="0" borderId="2" xfId="0" applyFont="1" applyFill="1" applyBorder="1"/>
    <xf numFmtId="0" fontId="11" fillId="0" borderId="2" xfId="0" applyFont="1" applyFill="1" applyBorder="1"/>
    <xf numFmtId="0" fontId="10" fillId="0" borderId="1" xfId="0" applyFont="1" applyFill="1" applyBorder="1" applyAlignment="1">
      <alignment horizontal="right"/>
    </xf>
    <xf numFmtId="0" fontId="3" fillId="0" borderId="2" xfId="0" applyFont="1" applyFill="1" applyBorder="1"/>
    <xf numFmtId="0" fontId="8" fillId="0" borderId="0" xfId="0" applyFont="1" applyFill="1" applyAlignment="1">
      <alignment vertical="center"/>
    </xf>
    <xf numFmtId="0" fontId="28" fillId="0" borderId="0" xfId="0" applyFont="1" applyFill="1" applyAlignment="1">
      <alignment horizontal="left" vertical="center"/>
    </xf>
    <xf numFmtId="0" fontId="11" fillId="0" borderId="2" xfId="0" applyFont="1" applyFill="1" applyBorder="1" applyAlignment="1">
      <alignment vertical="center" wrapText="1"/>
    </xf>
    <xf numFmtId="0" fontId="4" fillId="0" borderId="0" xfId="0" applyFont="1" applyFill="1" applyAlignment="1">
      <alignment horizontal="left" vertical="center"/>
    </xf>
    <xf numFmtId="3" fontId="8" fillId="0" borderId="0" xfId="0" applyNumberFormat="1" applyFont="1" applyFill="1" applyAlignment="1">
      <alignment horizontal="right" vertical="center" wrapText="1"/>
    </xf>
    <xf numFmtId="0" fontId="4" fillId="0" borderId="0" xfId="0" applyFont="1" applyFill="1" applyAlignment="1">
      <alignment horizontal="left" vertical="center" wrapText="1"/>
    </xf>
    <xf numFmtId="0" fontId="11" fillId="0" borderId="2" xfId="0" applyFont="1" applyFill="1" applyBorder="1" applyAlignment="1">
      <alignment horizontal="left" vertical="center"/>
    </xf>
    <xf numFmtId="0" fontId="3" fillId="0" borderId="0" xfId="0" applyFont="1" applyFill="1" applyAlignment="1">
      <alignment wrapText="1"/>
    </xf>
    <xf numFmtId="0" fontId="11" fillId="0" borderId="0" xfId="0" applyFont="1" applyFill="1" applyAlignment="1">
      <alignment horizontal="left" vertical="center" wrapText="1"/>
    </xf>
    <xf numFmtId="0" fontId="29" fillId="0" borderId="3" xfId="0" applyFont="1" applyFill="1" applyBorder="1" applyAlignment="1">
      <alignment horizontal="left" vertical="center" wrapText="1"/>
    </xf>
    <xf numFmtId="4" fontId="30" fillId="0" borderId="0"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4" fontId="29" fillId="0" borderId="1" xfId="0" applyNumberFormat="1" applyFont="1" applyFill="1" applyBorder="1" applyAlignment="1">
      <alignment horizontal="right" vertical="center" wrapText="1"/>
    </xf>
    <xf numFmtId="0" fontId="11" fillId="0" borderId="6" xfId="0" applyFont="1" applyFill="1" applyBorder="1" applyAlignment="1">
      <alignment horizontal="left" vertical="center" wrapText="1"/>
    </xf>
    <xf numFmtId="4" fontId="11" fillId="0" borderId="6" xfId="0" applyNumberFormat="1" applyFont="1" applyFill="1" applyBorder="1" applyAlignment="1">
      <alignment horizontal="right" vertical="center" wrapText="1"/>
    </xf>
    <xf numFmtId="4" fontId="29" fillId="0" borderId="6" xfId="0" applyNumberFormat="1" applyFont="1" applyFill="1" applyBorder="1" applyAlignment="1">
      <alignment horizontal="right" vertical="center" wrapText="1"/>
    </xf>
    <xf numFmtId="0" fontId="11" fillId="0" borderId="7" xfId="0" applyFont="1" applyFill="1" applyBorder="1" applyAlignment="1">
      <alignment wrapText="1"/>
    </xf>
    <xf numFmtId="4" fontId="11" fillId="0" borderId="7" xfId="0" applyNumberFormat="1" applyFont="1" applyFill="1" applyBorder="1" applyAlignment="1">
      <alignment horizontal="right" vertical="center" wrapText="1"/>
    </xf>
    <xf numFmtId="3" fontId="11" fillId="0" borderId="7" xfId="0" applyNumberFormat="1" applyFont="1" applyFill="1" applyBorder="1" applyAlignment="1">
      <alignment horizontal="right" vertical="center" wrapText="1"/>
    </xf>
    <xf numFmtId="0" fontId="30" fillId="0" borderId="0" xfId="0" applyFont="1" applyFill="1" applyBorder="1" applyAlignment="1">
      <alignment horizontal="left"/>
    </xf>
    <xf numFmtId="0" fontId="30" fillId="0" borderId="0" xfId="0" applyFont="1" applyFill="1" applyBorder="1"/>
    <xf numFmtId="0" fontId="17" fillId="0" borderId="0" xfId="0" applyFont="1" applyFill="1" applyBorder="1" applyAlignment="1">
      <alignment horizontal="right"/>
    </xf>
    <xf numFmtId="0" fontId="11" fillId="0" borderId="3" xfId="0" applyFont="1" applyFill="1" applyBorder="1" applyAlignment="1">
      <alignment horizontal="right" vertical="center" wrapText="1"/>
    </xf>
    <xf numFmtId="3" fontId="10" fillId="0" borderId="2" xfId="1" applyNumberFormat="1" applyFont="1" applyFill="1" applyBorder="1" applyAlignment="1">
      <alignment wrapText="1"/>
    </xf>
    <xf numFmtId="0" fontId="10" fillId="0" borderId="2" xfId="0" applyFont="1" applyFill="1" applyBorder="1" applyAlignment="1">
      <alignment wrapText="1"/>
    </xf>
    <xf numFmtId="0" fontId="16" fillId="0" borderId="2" xfId="0" applyFont="1" applyFill="1" applyBorder="1" applyAlignment="1">
      <alignment horizontal="right" wrapText="1"/>
    </xf>
    <xf numFmtId="0" fontId="10" fillId="0" borderId="2" xfId="0" applyFont="1" applyFill="1" applyBorder="1" applyAlignment="1">
      <alignment horizontal="right" wrapText="1"/>
    </xf>
    <xf numFmtId="0" fontId="8" fillId="0" borderId="2" xfId="0" applyFont="1" applyFill="1" applyBorder="1" applyAlignment="1">
      <alignment horizontal="right" wrapText="1"/>
    </xf>
    <xf numFmtId="0" fontId="18" fillId="0" borderId="0" xfId="0" applyFont="1" applyFill="1" applyAlignment="1">
      <alignment horizontal="right" wrapText="1"/>
    </xf>
    <xf numFmtId="0" fontId="8"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4" fillId="0" borderId="3" xfId="0" applyFont="1" applyFill="1" applyBorder="1" applyAlignment="1">
      <alignment horizontal="left" vertical="center" wrapText="1"/>
    </xf>
    <xf numFmtId="4" fontId="8" fillId="0" borderId="0" xfId="0" applyNumberFormat="1" applyFont="1" applyFill="1" applyAlignment="1">
      <alignment horizontal="right" vertical="center" wrapText="1"/>
    </xf>
    <xf numFmtId="3" fontId="11" fillId="0" borderId="1"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wrapText="1"/>
    </xf>
    <xf numFmtId="0" fontId="11" fillId="0" borderId="7" xfId="0" applyFont="1" applyFill="1" applyBorder="1" applyAlignment="1">
      <alignment horizontal="left" vertical="center" wrapText="1"/>
    </xf>
    <xf numFmtId="166" fontId="16" fillId="0" borderId="0" xfId="0" applyNumberFormat="1" applyFont="1" applyFill="1" applyAlignment="1">
      <alignment horizontal="left" wrapText="1"/>
    </xf>
    <xf numFmtId="0" fontId="5" fillId="0" borderId="0" xfId="0" applyFont="1" applyFill="1" applyAlignment="1">
      <alignment wrapText="1"/>
    </xf>
    <xf numFmtId="0" fontId="17" fillId="0" borderId="0" xfId="0" applyFont="1" applyFill="1" applyAlignment="1">
      <alignment horizontal="right" wrapText="1"/>
    </xf>
    <xf numFmtId="49" fontId="8" fillId="0" borderId="3" xfId="0" applyNumberFormat="1" applyFont="1" applyFill="1" applyBorder="1" applyAlignment="1">
      <alignment horizontal="left" vertical="center" wrapText="1"/>
    </xf>
    <xf numFmtId="3" fontId="8" fillId="0" borderId="3" xfId="0" applyNumberFormat="1" applyFont="1" applyFill="1" applyBorder="1" applyAlignment="1">
      <alignment horizontal="right" vertical="center"/>
    </xf>
    <xf numFmtId="166" fontId="8" fillId="0" borderId="8" xfId="0" applyNumberFormat="1" applyFont="1" applyFill="1" applyBorder="1" applyAlignment="1">
      <alignment horizontal="left" wrapText="1"/>
    </xf>
    <xf numFmtId="3" fontId="8" fillId="0" borderId="8" xfId="0" applyNumberFormat="1" applyFont="1" applyFill="1" applyBorder="1" applyAlignment="1">
      <alignment horizontal="left"/>
    </xf>
    <xf numFmtId="3" fontId="10" fillId="0" borderId="8" xfId="0" applyNumberFormat="1" applyFont="1" applyFill="1" applyBorder="1" applyAlignment="1">
      <alignment horizontal="left" wrapText="1"/>
    </xf>
    <xf numFmtId="3" fontId="10" fillId="0" borderId="8"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3" fontId="10" fillId="0" borderId="8" xfId="0" applyNumberFormat="1" applyFont="1" applyFill="1" applyBorder="1" applyAlignment="1">
      <alignment wrapText="1"/>
    </xf>
    <xf numFmtId="3" fontId="10" fillId="0" borderId="0" xfId="0" applyNumberFormat="1" applyFont="1" applyFill="1" applyBorder="1" applyAlignment="1">
      <alignment horizontal="left" wrapText="1"/>
    </xf>
    <xf numFmtId="3" fontId="10"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xf>
    <xf numFmtId="3" fontId="10" fillId="0" borderId="0" xfId="0" applyNumberFormat="1" applyFont="1" applyFill="1" applyBorder="1" applyAlignment="1">
      <alignment wrapText="1"/>
    </xf>
    <xf numFmtId="3" fontId="8" fillId="0" borderId="0" xfId="0" quotePrefix="1" applyNumberFormat="1" applyFont="1" applyFill="1" applyBorder="1" applyAlignment="1">
      <alignment horizontal="left" wrapText="1"/>
    </xf>
    <xf numFmtId="166" fontId="27" fillId="0" borderId="0" xfId="0" applyNumberFormat="1" applyFont="1" applyFill="1" applyBorder="1" applyAlignment="1">
      <alignment horizontal="left"/>
    </xf>
    <xf numFmtId="0" fontId="14" fillId="0" borderId="0" xfId="0" applyFont="1" applyFill="1" applyBorder="1" applyAlignment="1">
      <alignment horizontal="right" wrapText="1"/>
    </xf>
    <xf numFmtId="0" fontId="10" fillId="0" borderId="0" xfId="0" applyFont="1" applyFill="1" applyBorder="1" applyAlignment="1">
      <alignment wrapText="1"/>
    </xf>
    <xf numFmtId="0" fontId="7" fillId="0" borderId="0" xfId="0" applyFont="1"/>
    <xf numFmtId="0" fontId="8" fillId="2" borderId="2" xfId="0" applyFont="1" applyFill="1" applyBorder="1" applyAlignment="1">
      <alignment wrapText="1"/>
    </xf>
    <xf numFmtId="4" fontId="11" fillId="2" borderId="2" xfId="0" applyNumberFormat="1" applyFont="1" applyFill="1" applyBorder="1" applyAlignment="1">
      <alignment horizontal="center" wrapText="1"/>
    </xf>
    <xf numFmtId="0" fontId="7" fillId="0" borderId="0" xfId="0" applyFont="1" applyAlignment="1">
      <alignment wrapText="1"/>
    </xf>
    <xf numFmtId="167" fontId="11" fillId="0" borderId="3" xfId="0" applyNumberFormat="1" applyFont="1" applyFill="1" applyBorder="1" applyAlignment="1">
      <alignment wrapText="1"/>
    </xf>
    <xf numFmtId="3" fontId="11" fillId="3" borderId="3" xfId="0" applyNumberFormat="1" applyFont="1" applyFill="1" applyBorder="1" applyAlignment="1">
      <alignment horizontal="right"/>
    </xf>
    <xf numFmtId="3" fontId="8" fillId="3" borderId="0" xfId="0" applyNumberFormat="1" applyFont="1" applyFill="1" applyBorder="1" applyAlignment="1">
      <alignment horizontal="right"/>
    </xf>
    <xf numFmtId="3" fontId="8" fillId="3" borderId="2" xfId="0" applyNumberFormat="1" applyFont="1" applyFill="1" applyBorder="1" applyAlignment="1">
      <alignment horizontal="right"/>
    </xf>
    <xf numFmtId="4" fontId="8" fillId="0" borderId="2" xfId="0" applyNumberFormat="1" applyFont="1" applyFill="1" applyBorder="1" applyAlignment="1">
      <alignment horizontal="right"/>
    </xf>
    <xf numFmtId="3" fontId="8" fillId="3" borderId="1" xfId="0" applyNumberFormat="1" applyFont="1" applyFill="1" applyBorder="1" applyAlignment="1">
      <alignment horizontal="right"/>
    </xf>
    <xf numFmtId="4" fontId="8" fillId="0" borderId="1" xfId="0" applyNumberFormat="1" applyFont="1" applyFill="1" applyBorder="1" applyAlignment="1">
      <alignment horizontal="right"/>
    </xf>
    <xf numFmtId="3" fontId="11" fillId="0" borderId="3" xfId="0" applyNumberFormat="1" applyFont="1" applyFill="1" applyBorder="1" applyAlignment="1">
      <alignment horizontal="right"/>
    </xf>
    <xf numFmtId="3" fontId="8" fillId="0" borderId="3" xfId="0" applyNumberFormat="1" applyFont="1" applyFill="1" applyBorder="1" applyAlignment="1">
      <alignment horizontal="right"/>
    </xf>
    <xf numFmtId="4" fontId="8" fillId="0" borderId="3" xfId="0" applyNumberFormat="1" applyFont="1" applyFill="1" applyBorder="1" applyAlignment="1">
      <alignment horizontal="right"/>
    </xf>
    <xf numFmtId="3" fontId="8" fillId="0" borderId="2" xfId="0" applyNumberFormat="1" applyFont="1" applyFill="1" applyBorder="1" applyAlignment="1">
      <alignment horizontal="right"/>
    </xf>
    <xf numFmtId="4" fontId="11" fillId="0" borderId="0" xfId="0" applyNumberFormat="1" applyFont="1" applyFill="1" applyBorder="1" applyAlignment="1">
      <alignment horizontal="right"/>
    </xf>
    <xf numFmtId="0" fontId="25" fillId="0" borderId="0" xfId="0" applyFont="1" applyFill="1" applyBorder="1"/>
    <xf numFmtId="0" fontId="20" fillId="0" borderId="0" xfId="0" applyFont="1" applyFill="1" applyBorder="1"/>
    <xf numFmtId="0" fontId="8" fillId="0" borderId="2" xfId="0" applyFont="1" applyFill="1" applyBorder="1" applyAlignment="1">
      <alignment horizontal="right"/>
    </xf>
    <xf numFmtId="4" fontId="8" fillId="0" borderId="8" xfId="3" quotePrefix="1" applyNumberFormat="1" applyFont="1" applyFill="1" applyBorder="1" applyAlignment="1">
      <alignment horizontal="right" vertical="center" wrapText="1"/>
    </xf>
    <xf numFmtId="4" fontId="8" fillId="0" borderId="5" xfId="3" quotePrefix="1" applyNumberFormat="1" applyFont="1" applyFill="1" applyBorder="1" applyAlignment="1">
      <alignment horizontal="right" vertical="center" wrapText="1"/>
    </xf>
    <xf numFmtId="0" fontId="11" fillId="0" borderId="9" xfId="0" applyFont="1" applyFill="1" applyBorder="1" applyAlignment="1">
      <alignment horizontal="left" vertical="center" wrapText="1"/>
    </xf>
    <xf numFmtId="0" fontId="8" fillId="0" borderId="9" xfId="0" applyFont="1" applyFill="1" applyBorder="1" applyAlignment="1">
      <alignment horizontal="center" wrapText="1"/>
    </xf>
    <xf numFmtId="14"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right" vertical="center" wrapText="1"/>
    </xf>
    <xf numFmtId="4" fontId="8" fillId="0" borderId="0" xfId="3" quotePrefix="1" applyNumberFormat="1" applyFont="1" applyFill="1" applyBorder="1" applyAlignment="1">
      <alignment horizontal="right" vertical="center" wrapText="1"/>
    </xf>
    <xf numFmtId="14" fontId="8" fillId="0" borderId="5" xfId="0" applyNumberFormat="1" applyFont="1" applyFill="1" applyBorder="1" applyAlignment="1">
      <alignment horizontal="center" vertical="center" wrapText="1"/>
    </xf>
    <xf numFmtId="3" fontId="8" fillId="0" borderId="5" xfId="0" quotePrefix="1" applyNumberFormat="1" applyFont="1" applyFill="1" applyBorder="1" applyAlignment="1">
      <alignment horizontal="right" vertical="center" wrapText="1"/>
    </xf>
    <xf numFmtId="0" fontId="8" fillId="0" borderId="0" xfId="0" quotePrefix="1" applyFont="1" applyFill="1" applyAlignment="1">
      <alignment wrapText="1"/>
    </xf>
    <xf numFmtId="14" fontId="8" fillId="0" borderId="2" xfId="0" applyNumberFormat="1" applyFont="1" applyFill="1" applyBorder="1" applyAlignment="1">
      <alignment horizontal="center" vertical="center" wrapText="1"/>
    </xf>
    <xf numFmtId="3" fontId="8" fillId="0" borderId="2" xfId="0" quotePrefix="1" applyNumberFormat="1" applyFont="1" applyFill="1" applyBorder="1" applyAlignment="1">
      <alignment horizontal="right" vertical="center" wrapText="1"/>
    </xf>
    <xf numFmtId="3" fontId="8" fillId="0" borderId="1" xfId="0" quotePrefix="1" applyNumberFormat="1" applyFont="1" applyFill="1" applyBorder="1" applyAlignment="1">
      <alignment horizontal="right" vertical="center" wrapText="1"/>
    </xf>
    <xf numFmtId="4" fontId="8" fillId="0" borderId="1" xfId="3" quotePrefix="1" applyNumberFormat="1" applyFont="1" applyFill="1" applyBorder="1" applyAlignment="1">
      <alignment horizontal="right" vertical="center" wrapText="1"/>
    </xf>
    <xf numFmtId="4" fontId="8" fillId="0" borderId="2" xfId="3" quotePrefix="1"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3" fontId="8" fillId="0" borderId="11" xfId="0" applyNumberFormat="1" applyFont="1" applyFill="1" applyBorder="1" applyAlignment="1">
      <alignment horizontal="right" vertical="center" wrapText="1"/>
    </xf>
    <xf numFmtId="0" fontId="8" fillId="0" borderId="11" xfId="0" applyFont="1" applyFill="1" applyBorder="1" applyAlignment="1">
      <alignment wrapText="1"/>
    </xf>
    <xf numFmtId="4" fontId="8" fillId="0" borderId="11" xfId="0" applyNumberFormat="1" applyFont="1" applyFill="1" applyBorder="1" applyAlignment="1">
      <alignment horizontal="right" vertical="center" wrapText="1"/>
    </xf>
    <xf numFmtId="4" fontId="8" fillId="0" borderId="11" xfId="0" applyNumberFormat="1" applyFont="1" applyFill="1" applyBorder="1" applyAlignment="1">
      <alignment horizontal="left" vertical="center" wrapText="1"/>
    </xf>
    <xf numFmtId="4" fontId="11" fillId="0" borderId="3" xfId="0" applyNumberFormat="1" applyFont="1" applyFill="1" applyBorder="1" applyAlignment="1">
      <alignment horizontal="right" wrapText="1"/>
    </xf>
    <xf numFmtId="0" fontId="0" fillId="0" borderId="0" xfId="0" applyFill="1" applyBorder="1"/>
    <xf numFmtId="0" fontId="7" fillId="0" borderId="0" xfId="0" applyFont="1" applyFill="1" applyBorder="1"/>
    <xf numFmtId="0" fontId="0" fillId="0" borderId="0" xfId="0" applyFill="1" applyBorder="1" applyAlignment="1">
      <alignment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11" fillId="0" borderId="3" xfId="0" applyFont="1" applyFill="1" applyBorder="1" applyAlignment="1">
      <alignment vertical="center" wrapText="1"/>
    </xf>
    <xf numFmtId="4" fontId="11" fillId="0" borderId="3" xfId="0" applyNumberFormat="1" applyFont="1" applyFill="1" applyBorder="1" applyAlignment="1">
      <alignment horizontal="right" vertical="center"/>
    </xf>
    <xf numFmtId="0" fontId="8" fillId="0" borderId="11" xfId="0" applyFont="1" applyFill="1" applyBorder="1" applyAlignment="1">
      <alignment vertical="center" wrapText="1"/>
    </xf>
    <xf numFmtId="0" fontId="8" fillId="0" borderId="11" xfId="0" applyFont="1" applyFill="1" applyBorder="1" applyAlignment="1">
      <alignment horizontal="right" vertical="center" wrapText="1"/>
    </xf>
    <xf numFmtId="4" fontId="11" fillId="0" borderId="2" xfId="0" applyNumberFormat="1" applyFont="1" applyFill="1" applyBorder="1" applyAlignment="1">
      <alignment horizontal="right" wrapText="1"/>
    </xf>
    <xf numFmtId="0" fontId="8" fillId="0" borderId="12" xfId="0" applyFont="1" applyFill="1" applyBorder="1" applyAlignment="1">
      <alignment wrapText="1"/>
    </xf>
    <xf numFmtId="4" fontId="8" fillId="0" borderId="12" xfId="0" applyNumberFormat="1" applyFont="1" applyFill="1" applyBorder="1" applyAlignment="1">
      <alignment horizontal="right" vertical="center" wrapText="1"/>
    </xf>
    <xf numFmtId="4" fontId="30" fillId="0" borderId="11" xfId="0" applyNumberFormat="1" applyFont="1" applyFill="1" applyBorder="1" applyAlignment="1">
      <alignment horizontal="right" vertical="center" wrapText="1"/>
    </xf>
    <xf numFmtId="4" fontId="11" fillId="0" borderId="2" xfId="0" applyNumberFormat="1" applyFont="1" applyFill="1" applyBorder="1" applyAlignment="1">
      <alignment horizontal="right"/>
    </xf>
    <xf numFmtId="0" fontId="11" fillId="0" borderId="2" xfId="0" applyFont="1" applyFill="1" applyBorder="1" applyAlignment="1"/>
    <xf numFmtId="4" fontId="11" fillId="0" borderId="2" xfId="0" applyNumberFormat="1" applyFont="1" applyFill="1" applyBorder="1" applyAlignment="1">
      <alignment horizontal="center" wrapText="1"/>
    </xf>
    <xf numFmtId="3" fontId="11" fillId="0" borderId="3" xfId="0" applyNumberFormat="1" applyFont="1" applyFill="1" applyBorder="1" applyAlignment="1">
      <alignment horizontal="right" vertical="top" wrapText="1"/>
    </xf>
    <xf numFmtId="0" fontId="11" fillId="0" borderId="3" xfId="0" applyFont="1" applyFill="1" applyBorder="1" applyAlignment="1">
      <alignment vertical="top" wrapText="1"/>
    </xf>
    <xf numFmtId="0" fontId="8" fillId="0" borderId="1" xfId="0" applyFont="1" applyFill="1" applyBorder="1" applyAlignment="1">
      <alignment vertical="top" wrapText="1"/>
    </xf>
    <xf numFmtId="3" fontId="8" fillId="0" borderId="1" xfId="0" applyNumberFormat="1" applyFont="1" applyFill="1" applyBorder="1" applyAlignment="1">
      <alignment horizontal="right" vertical="top"/>
    </xf>
    <xf numFmtId="4" fontId="8" fillId="0" borderId="1"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4" fontId="8" fillId="0" borderId="0" xfId="0" applyNumberFormat="1" applyFont="1" applyFill="1" applyBorder="1" applyAlignment="1">
      <alignment horizontal="right" vertical="top"/>
    </xf>
    <xf numFmtId="3" fontId="8" fillId="0" borderId="2" xfId="0" applyNumberFormat="1" applyFont="1" applyFill="1" applyBorder="1" applyAlignment="1">
      <alignment horizontal="right" vertical="top"/>
    </xf>
    <xf numFmtId="4" fontId="8" fillId="0" borderId="2" xfId="0" applyNumberFormat="1" applyFont="1" applyFill="1" applyBorder="1" applyAlignment="1">
      <alignment horizontal="right" vertical="top"/>
    </xf>
    <xf numFmtId="4" fontId="11" fillId="0" borderId="3" xfId="0" applyNumberFormat="1" applyFont="1" applyFill="1" applyBorder="1" applyAlignment="1">
      <alignment horizontal="right" vertical="top" wrapText="1"/>
    </xf>
    <xf numFmtId="3" fontId="8" fillId="0" borderId="1" xfId="0" applyNumberFormat="1" applyFont="1" applyFill="1" applyBorder="1" applyAlignment="1">
      <alignment horizontal="right"/>
    </xf>
    <xf numFmtId="0" fontId="8" fillId="0" borderId="13" xfId="0" applyFont="1" applyFill="1" applyBorder="1" applyAlignment="1">
      <alignment wrapText="1"/>
    </xf>
    <xf numFmtId="4" fontId="8" fillId="0" borderId="13" xfId="0" applyNumberFormat="1" applyFont="1" applyFill="1" applyBorder="1" applyAlignment="1">
      <alignment horizontal="right" vertical="center" wrapText="1"/>
    </xf>
    <xf numFmtId="4" fontId="8" fillId="0" borderId="13" xfId="0" applyNumberFormat="1" applyFont="1" applyFill="1" applyBorder="1" applyAlignment="1">
      <alignment horizontal="left" vertical="center" wrapText="1"/>
    </xf>
    <xf numFmtId="0" fontId="8" fillId="0" borderId="13" xfId="0" applyFont="1" applyFill="1" applyBorder="1" applyAlignment="1">
      <alignment horizontal="right" vertical="center" wrapText="1"/>
    </xf>
    <xf numFmtId="3" fontId="11" fillId="0" borderId="2"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Alignment="1">
      <alignment horizontal="left" wrapText="1"/>
    </xf>
    <xf numFmtId="14" fontId="5" fillId="0" borderId="0" xfId="0" applyNumberFormat="1" applyFont="1" applyFill="1" applyAlignment="1">
      <alignment horizontal="right"/>
    </xf>
    <xf numFmtId="3" fontId="5" fillId="0" borderId="0" xfId="0" applyNumberFormat="1" applyFont="1" applyFill="1" applyAlignment="1">
      <alignment horizontal="right"/>
    </xf>
    <xf numFmtId="0" fontId="8" fillId="0" borderId="12" xfId="0" applyFont="1" applyFill="1" applyBorder="1" applyAlignment="1">
      <alignment vertical="center" wrapText="1"/>
    </xf>
    <xf numFmtId="4" fontId="8" fillId="0" borderId="12" xfId="0" applyNumberFormat="1" applyFont="1" applyFill="1" applyBorder="1" applyAlignment="1">
      <alignment horizontal="left" vertical="center" wrapText="1"/>
    </xf>
    <xf numFmtId="3" fontId="8" fillId="0" borderId="0" xfId="0" applyNumberFormat="1" applyFont="1" applyFill="1"/>
    <xf numFmtId="0" fontId="12" fillId="0" borderId="1" xfId="0" applyFont="1" applyFill="1" applyBorder="1" applyAlignment="1">
      <alignment horizontal="right" vertical="top"/>
    </xf>
    <xf numFmtId="0" fontId="10" fillId="0" borderId="2" xfId="0" applyFont="1" applyFill="1" applyBorder="1" applyAlignment="1">
      <alignment horizontal="left" wrapText="1"/>
    </xf>
    <xf numFmtId="0" fontId="21" fillId="0" borderId="0" xfId="2" applyFont="1" applyFill="1" applyBorder="1"/>
    <xf numFmtId="0" fontId="3" fillId="0" borderId="0" xfId="2" applyFont="1" applyFill="1"/>
    <xf numFmtId="0" fontId="8" fillId="0" borderId="0" xfId="2" applyFont="1" applyFill="1" applyBorder="1"/>
    <xf numFmtId="0" fontId="3" fillId="0" borderId="0" xfId="2" applyFont="1" applyFill="1" applyAlignment="1">
      <alignment horizontal="right"/>
    </xf>
    <xf numFmtId="0" fontId="11" fillId="0" borderId="2" xfId="2" applyFont="1" applyFill="1" applyBorder="1"/>
    <xf numFmtId="0" fontId="11" fillId="0" borderId="2" xfId="2" applyFont="1" applyFill="1" applyBorder="1" applyAlignment="1">
      <alignment horizontal="center" wrapText="1"/>
    </xf>
    <xf numFmtId="0" fontId="2" fillId="0" borderId="0" xfId="2" applyFont="1" applyFill="1"/>
    <xf numFmtId="3" fontId="11" fillId="0" borderId="0" xfId="0" applyNumberFormat="1" applyFont="1" applyFill="1" applyBorder="1" applyAlignment="1">
      <alignment horizontal="right" vertical="center" wrapText="1"/>
    </xf>
    <xf numFmtId="0" fontId="8" fillId="0" borderId="0" xfId="2" applyFont="1" applyFill="1"/>
    <xf numFmtId="14" fontId="11" fillId="0" borderId="2" xfId="0" applyNumberFormat="1"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horizontal="center" wrapText="1"/>
    </xf>
    <xf numFmtId="0" fontId="11" fillId="0" borderId="2" xfId="0" applyFont="1" applyBorder="1" applyAlignment="1">
      <alignment horizontal="center"/>
    </xf>
    <xf numFmtId="0" fontId="11" fillId="4" borderId="2" xfId="0" applyFont="1" applyFill="1" applyBorder="1" applyAlignment="1">
      <alignment horizontal="right"/>
    </xf>
    <xf numFmtId="0" fontId="11" fillId="0" borderId="2" xfId="0" applyFont="1" applyFill="1" applyBorder="1" applyAlignment="1">
      <alignment horizontal="right"/>
    </xf>
    <xf numFmtId="166"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11" fillId="0" borderId="0" xfId="0" applyFont="1" applyFill="1" applyBorder="1" applyAlignment="1">
      <alignment horizontal="center" wrapText="1"/>
    </xf>
    <xf numFmtId="166" fontId="8" fillId="0" borderId="0" xfId="0" applyNumberFormat="1" applyFont="1" applyFill="1" applyAlignment="1">
      <alignment horizontal="left" wrapText="1"/>
    </xf>
    <xf numFmtId="166" fontId="10" fillId="0" borderId="0" xfId="0" applyNumberFormat="1" applyFont="1" applyFill="1" applyAlignment="1">
      <alignment horizontal="left"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166" fontId="15" fillId="0" borderId="0" xfId="0" applyNumberFormat="1" applyFont="1" applyFill="1" applyAlignment="1">
      <alignment horizontal="left" wrapText="1"/>
    </xf>
    <xf numFmtId="0" fontId="0" fillId="0" borderId="0" xfId="0" applyFill="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2" xfId="2" applyFont="1" applyFill="1" applyBorder="1" applyAlignment="1">
      <alignment horizontal="center"/>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1" xfId="0" applyFont="1" applyFill="1" applyBorder="1" applyAlignment="1">
      <alignment horizontal="center" wrapText="1"/>
    </xf>
    <xf numFmtId="0" fontId="26" fillId="0" borderId="1" xfId="0" applyFont="1" applyFill="1" applyBorder="1" applyAlignment="1">
      <alignment horizontal="left" vertical="top" wrapText="1"/>
    </xf>
    <xf numFmtId="0" fontId="12" fillId="0" borderId="1" xfId="0" applyFont="1" applyFill="1" applyBorder="1" applyAlignment="1">
      <alignment horizontal="right" vertical="top"/>
    </xf>
    <xf numFmtId="166" fontId="10" fillId="0" borderId="0" xfId="0" applyNumberFormat="1" applyFont="1" applyFill="1" applyBorder="1" applyAlignment="1">
      <alignment horizontal="left" wrapText="1"/>
    </xf>
    <xf numFmtId="0" fontId="11" fillId="0" borderId="1" xfId="0" applyFont="1" applyFill="1" applyBorder="1" applyAlignment="1">
      <alignment horizontal="center" vertical="center" wrapText="1"/>
    </xf>
    <xf numFmtId="0" fontId="21" fillId="0" borderId="1" xfId="0" applyFont="1" applyFill="1" applyBorder="1" applyAlignment="1">
      <alignment vertical="top"/>
    </xf>
    <xf numFmtId="0" fontId="11" fillId="0" borderId="1" xfId="0" applyFont="1" applyFill="1" applyBorder="1" applyAlignment="1">
      <alignment horizontal="right" vertical="top"/>
    </xf>
    <xf numFmtId="0" fontId="10" fillId="0" borderId="0" xfId="0" applyFont="1" applyFill="1" applyAlignment="1">
      <alignment vertical="top"/>
    </xf>
    <xf numFmtId="0" fontId="26" fillId="0" borderId="1" xfId="0" applyFont="1" applyFill="1" applyBorder="1" applyAlignment="1">
      <alignment vertical="top" wrapText="1"/>
    </xf>
    <xf numFmtId="0" fontId="12" fillId="0" borderId="1" xfId="0" applyFont="1" applyFill="1" applyBorder="1" applyAlignment="1">
      <alignment vertical="top" wrapText="1"/>
    </xf>
    <xf numFmtId="0" fontId="12" fillId="0" borderId="1" xfId="0" applyFont="1" applyFill="1" applyBorder="1" applyAlignment="1">
      <alignment horizontal="right" vertical="top" wrapText="1"/>
    </xf>
    <xf numFmtId="0" fontId="11" fillId="0" borderId="0" xfId="0" applyFont="1" applyFill="1" applyAlignment="1">
      <alignment vertical="top" wrapText="1"/>
    </xf>
    <xf numFmtId="0" fontId="26" fillId="0" borderId="1" xfId="0" applyFont="1" applyFill="1" applyBorder="1" applyAlignment="1">
      <alignment vertical="top"/>
    </xf>
    <xf numFmtId="0" fontId="12" fillId="0" borderId="1" xfId="0" applyFont="1" applyFill="1" applyBorder="1" applyAlignment="1">
      <alignment vertical="top"/>
    </xf>
    <xf numFmtId="0" fontId="8" fillId="0" borderId="1" xfId="0" applyFont="1" applyFill="1" applyBorder="1" applyAlignment="1">
      <alignment vertical="top"/>
    </xf>
    <xf numFmtId="0" fontId="8" fillId="0" borderId="0" xfId="0" applyFont="1" applyFill="1" applyBorder="1" applyAlignment="1">
      <alignment vertical="top"/>
    </xf>
    <xf numFmtId="0" fontId="11" fillId="0" borderId="1" xfId="0" applyFont="1" applyFill="1" applyBorder="1" applyAlignment="1">
      <alignment vertical="top"/>
    </xf>
    <xf numFmtId="0" fontId="12" fillId="0" borderId="0" xfId="0" applyFont="1" applyFill="1" applyBorder="1" applyAlignment="1">
      <alignment vertical="top"/>
    </xf>
    <xf numFmtId="0" fontId="12" fillId="0" borderId="1" xfId="0" applyFont="1" applyFill="1" applyBorder="1" applyAlignment="1">
      <alignment horizontal="left" vertical="top"/>
    </xf>
    <xf numFmtId="0" fontId="11" fillId="0" borderId="0" xfId="0" applyFont="1" applyFill="1" applyAlignment="1">
      <alignment vertical="top"/>
    </xf>
    <xf numFmtId="0" fontId="21" fillId="0" borderId="1" xfId="0" applyFont="1" applyBorder="1" applyAlignment="1">
      <alignment vertical="top"/>
    </xf>
    <xf numFmtId="0" fontId="13" fillId="0" borderId="1" xfId="0" applyFont="1" applyBorder="1" applyAlignment="1">
      <alignment vertical="top"/>
    </xf>
    <xf numFmtId="0" fontId="13" fillId="0" borderId="1" xfId="0" applyFont="1" applyFill="1" applyBorder="1" applyAlignment="1">
      <alignment vertical="top"/>
    </xf>
    <xf numFmtId="0" fontId="12" fillId="2" borderId="1" xfId="0" applyFont="1" applyFill="1" applyBorder="1" applyAlignment="1">
      <alignment horizontal="right" vertical="top"/>
    </xf>
    <xf numFmtId="0" fontId="0" fillId="0" borderId="0" xfId="0" applyAlignment="1">
      <alignment vertical="top"/>
    </xf>
    <xf numFmtId="0" fontId="21" fillId="0" borderId="0" xfId="0" applyFont="1" applyFill="1" applyBorder="1" applyAlignment="1">
      <alignment vertical="top"/>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Fill="1" applyAlignment="1">
      <alignment vertical="top"/>
    </xf>
    <xf numFmtId="0" fontId="26" fillId="0" borderId="0" xfId="0" applyFont="1" applyFill="1" applyBorder="1" applyAlignment="1">
      <alignment vertical="top"/>
    </xf>
    <xf numFmtId="0" fontId="21" fillId="0" borderId="1" xfId="0" applyFont="1" applyFill="1" applyBorder="1" applyAlignment="1">
      <alignment vertical="top" wrapText="1"/>
    </xf>
    <xf numFmtId="0" fontId="19" fillId="0" borderId="1" xfId="0" applyFont="1" applyFill="1" applyBorder="1" applyAlignment="1">
      <alignment vertical="top" wrapText="1"/>
    </xf>
    <xf numFmtId="0" fontId="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 fillId="0" borderId="0" xfId="0" applyFont="1" applyFill="1" applyBorder="1" applyAlignment="1">
      <alignment vertical="top" wrapText="1"/>
    </xf>
    <xf numFmtId="0" fontId="9"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horizontal="right" vertical="top"/>
    </xf>
    <xf numFmtId="0" fontId="19"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Border="1" applyAlignment="1">
      <alignment horizontal="left" vertical="top"/>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vertical="top"/>
    </xf>
    <xf numFmtId="0" fontId="4" fillId="0" borderId="0" xfId="0" applyFont="1" applyFill="1" applyAlignment="1">
      <alignment vertical="top"/>
    </xf>
    <xf numFmtId="0" fontId="26" fillId="0" borderId="1" xfId="2" applyFont="1" applyFill="1" applyBorder="1" applyAlignment="1">
      <alignment vertical="top"/>
    </xf>
    <xf numFmtId="0" fontId="4" fillId="0" borderId="1" xfId="2" applyFont="1" applyFill="1" applyBorder="1" applyAlignment="1">
      <alignment vertical="top"/>
    </xf>
    <xf numFmtId="0" fontId="12" fillId="0" borderId="1" xfId="2" applyFont="1" applyFill="1" applyBorder="1" applyAlignment="1">
      <alignment horizontal="right" vertical="top"/>
    </xf>
    <xf numFmtId="0" fontId="4" fillId="0" borderId="0" xfId="2" applyFont="1" applyFill="1" applyAlignment="1">
      <alignment vertical="top"/>
    </xf>
    <xf numFmtId="0" fontId="24" fillId="0" borderId="2" xfId="0" applyFont="1" applyFill="1" applyBorder="1" applyAlignment="1">
      <alignment horizontal="left" vertical="center" wrapText="1"/>
    </xf>
  </cellXfs>
  <cellStyles count="4">
    <cellStyle name="Millares" xfId="1" builtinId="3"/>
    <cellStyle name="Normal" xfId="0" builtinId="0"/>
    <cellStyle name="Normal 2"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42"/>
  <sheetViews>
    <sheetView showGridLines="0" tabSelected="1" zoomScaleNormal="100" zoomScaleSheetLayoutView="80" workbookViewId="0"/>
  </sheetViews>
  <sheetFormatPr baseColWidth="10" defaultRowHeight="19.5" customHeight="1" x14ac:dyDescent="0.2"/>
  <cols>
    <col min="1" max="1" width="4.140625" style="15" customWidth="1"/>
    <col min="2" max="2" width="3.85546875" style="15" customWidth="1"/>
    <col min="3" max="3" width="5.5703125" style="15" customWidth="1"/>
    <col min="4" max="4" width="8.28515625" style="15" customWidth="1"/>
    <col min="5" max="5" width="100.5703125" style="15" customWidth="1"/>
    <col min="6" max="6" width="19.5703125" style="15" customWidth="1"/>
    <col min="7" max="7" width="15.140625" style="15" customWidth="1"/>
    <col min="8" max="8" width="17.5703125" style="15" customWidth="1"/>
    <col min="9" max="9" width="20.140625" style="15" customWidth="1"/>
    <col min="10" max="16384" width="11.42578125" style="15"/>
  </cols>
  <sheetData>
    <row r="1" spans="1:9" ht="38.25" customHeight="1" thickBot="1" x14ac:dyDescent="0.25">
      <c r="B1" s="22" t="s">
        <v>29</v>
      </c>
      <c r="C1" s="16"/>
      <c r="D1" s="16"/>
      <c r="E1" s="16"/>
      <c r="F1" s="16"/>
      <c r="G1" s="16"/>
      <c r="H1" s="16"/>
      <c r="I1" s="16"/>
    </row>
    <row r="3" spans="1:9" ht="19.5" customHeight="1" x14ac:dyDescent="0.2">
      <c r="B3" s="23" t="s">
        <v>104</v>
      </c>
      <c r="C3" s="19"/>
      <c r="D3" s="19"/>
      <c r="E3" s="19"/>
      <c r="F3" s="19"/>
      <c r="G3" s="19"/>
      <c r="H3" s="19"/>
      <c r="I3" s="19"/>
    </row>
    <row r="4" spans="1:9" ht="19.5" customHeight="1" x14ac:dyDescent="0.2">
      <c r="B4" s="29" t="s">
        <v>115</v>
      </c>
      <c r="C4" s="30" t="s">
        <v>205</v>
      </c>
      <c r="D4" s="30"/>
      <c r="E4" s="30"/>
      <c r="F4" s="17"/>
      <c r="G4" s="17"/>
      <c r="H4" s="17"/>
      <c r="I4" s="17"/>
    </row>
    <row r="5" spans="1:9" ht="19.5" customHeight="1" x14ac:dyDescent="0.2">
      <c r="B5" s="29" t="s">
        <v>116</v>
      </c>
      <c r="C5" s="30" t="s">
        <v>200</v>
      </c>
      <c r="D5" s="30"/>
      <c r="E5" s="30"/>
      <c r="F5" s="17"/>
      <c r="G5" s="17"/>
      <c r="H5" s="17"/>
      <c r="I5" s="17"/>
    </row>
    <row r="6" spans="1:9" ht="19.5" customHeight="1" x14ac:dyDescent="0.2">
      <c r="B6" s="29" t="s">
        <v>117</v>
      </c>
      <c r="C6" s="30" t="s">
        <v>206</v>
      </c>
      <c r="D6" s="30"/>
      <c r="E6" s="30"/>
      <c r="F6" s="17"/>
      <c r="G6" s="17"/>
      <c r="H6" s="17"/>
      <c r="I6" s="17"/>
    </row>
    <row r="7" spans="1:9" ht="19.5" customHeight="1" x14ac:dyDescent="0.2">
      <c r="B7" s="29" t="s">
        <v>118</v>
      </c>
      <c r="C7" s="30" t="s">
        <v>105</v>
      </c>
      <c r="D7" s="30"/>
      <c r="E7" s="30"/>
      <c r="F7" s="17"/>
      <c r="G7" s="17"/>
      <c r="H7" s="17"/>
      <c r="I7" s="17"/>
    </row>
    <row r="8" spans="1:9" ht="19.5" customHeight="1" x14ac:dyDescent="0.2">
      <c r="B8" s="29" t="s">
        <v>119</v>
      </c>
      <c r="C8" s="30" t="s">
        <v>106</v>
      </c>
      <c r="D8" s="30"/>
      <c r="E8" s="30"/>
      <c r="F8" s="17"/>
      <c r="G8" s="17"/>
      <c r="H8" s="17"/>
      <c r="I8" s="17"/>
    </row>
    <row r="9" spans="1:9" ht="19.5" customHeight="1" x14ac:dyDescent="0.2">
      <c r="B9" s="31" t="s">
        <v>353</v>
      </c>
      <c r="C9" s="32" t="s">
        <v>354</v>
      </c>
      <c r="D9" s="32"/>
      <c r="E9" s="32"/>
      <c r="F9" s="18"/>
      <c r="G9" s="18"/>
      <c r="H9" s="18"/>
      <c r="I9" s="18"/>
    </row>
    <row r="10" spans="1:9" ht="19.5" customHeight="1" x14ac:dyDescent="0.2">
      <c r="B10" s="29"/>
      <c r="C10" s="30"/>
      <c r="D10" s="30"/>
      <c r="E10" s="30"/>
      <c r="F10" s="17"/>
      <c r="G10" s="17"/>
      <c r="H10" s="17"/>
      <c r="I10" s="17"/>
    </row>
    <row r="11" spans="1:9" ht="19.5" customHeight="1" x14ac:dyDescent="0.2">
      <c r="B11" s="33" t="s">
        <v>114</v>
      </c>
      <c r="C11" s="34"/>
      <c r="D11" s="34"/>
      <c r="E11" s="34"/>
      <c r="F11" s="19"/>
      <c r="G11" s="19"/>
      <c r="H11" s="19"/>
      <c r="I11" s="19"/>
    </row>
    <row r="12" spans="1:9" ht="19.5" customHeight="1" x14ac:dyDescent="0.2">
      <c r="B12" s="35" t="s">
        <v>144</v>
      </c>
      <c r="C12" s="36" t="s">
        <v>363</v>
      </c>
      <c r="D12" s="36"/>
      <c r="E12" s="36"/>
      <c r="F12" s="20"/>
      <c r="G12" s="20"/>
      <c r="H12" s="20"/>
      <c r="I12" s="20"/>
    </row>
    <row r="13" spans="1:9" ht="19.5" customHeight="1" x14ac:dyDescent="0.2">
      <c r="A13" s="17"/>
      <c r="B13" s="29" t="s">
        <v>120</v>
      </c>
      <c r="C13" s="37" t="s">
        <v>411</v>
      </c>
      <c r="D13" s="37"/>
      <c r="E13" s="37"/>
      <c r="F13" s="21"/>
      <c r="G13" s="21"/>
      <c r="H13" s="21"/>
      <c r="I13" s="21"/>
    </row>
    <row r="14" spans="1:9" ht="19.5" customHeight="1" x14ac:dyDescent="0.2">
      <c r="A14" s="17"/>
      <c r="B14" s="30"/>
      <c r="C14" s="30" t="s">
        <v>121</v>
      </c>
      <c r="D14" s="37" t="s">
        <v>412</v>
      </c>
      <c r="E14" s="37"/>
      <c r="F14" s="21"/>
      <c r="G14" s="21"/>
      <c r="H14" s="21"/>
      <c r="I14" s="21"/>
    </row>
    <row r="15" spans="1:9" ht="19.5" customHeight="1" x14ac:dyDescent="0.2">
      <c r="A15" s="17"/>
      <c r="B15" s="30"/>
      <c r="C15" s="30" t="s">
        <v>122</v>
      </c>
      <c r="D15" s="37" t="s">
        <v>413</v>
      </c>
      <c r="F15" s="17"/>
      <c r="G15" s="17"/>
      <c r="H15" s="17"/>
      <c r="I15" s="17"/>
    </row>
    <row r="16" spans="1:9" ht="19.5" customHeight="1" x14ac:dyDescent="0.2">
      <c r="B16" s="35"/>
      <c r="C16" s="36" t="s">
        <v>387</v>
      </c>
      <c r="D16" s="36" t="s">
        <v>414</v>
      </c>
      <c r="E16" s="36"/>
      <c r="F16" s="20"/>
      <c r="G16" s="20"/>
      <c r="H16" s="20"/>
      <c r="I16" s="20"/>
    </row>
    <row r="17" spans="1:9" ht="19.5" customHeight="1" x14ac:dyDescent="0.2">
      <c r="A17" s="17"/>
      <c r="B17" s="29" t="s">
        <v>123</v>
      </c>
      <c r="C17" s="37" t="s">
        <v>415</v>
      </c>
      <c r="D17" s="37"/>
      <c r="E17" s="37"/>
      <c r="F17" s="21"/>
      <c r="G17" s="21"/>
      <c r="H17" s="21"/>
      <c r="I17" s="21"/>
    </row>
    <row r="18" spans="1:9" ht="19.5" customHeight="1" x14ac:dyDescent="0.2">
      <c r="A18" s="17"/>
      <c r="B18" s="30"/>
      <c r="C18" s="30" t="s">
        <v>124</v>
      </c>
      <c r="D18" s="37" t="s">
        <v>416</v>
      </c>
      <c r="E18" s="37"/>
      <c r="F18" s="21"/>
      <c r="G18" s="21"/>
      <c r="H18" s="21"/>
      <c r="I18" s="21"/>
    </row>
    <row r="19" spans="1:9" ht="19.5" customHeight="1" x14ac:dyDescent="0.2">
      <c r="B19" s="35"/>
      <c r="C19" s="36" t="s">
        <v>125</v>
      </c>
      <c r="D19" s="36" t="s">
        <v>417</v>
      </c>
      <c r="E19" s="36"/>
      <c r="F19" s="20"/>
      <c r="G19" s="20"/>
      <c r="H19" s="20"/>
      <c r="I19" s="20"/>
    </row>
    <row r="20" spans="1:9" ht="19.5" customHeight="1" x14ac:dyDescent="0.2">
      <c r="A20" s="17"/>
      <c r="B20" s="29" t="s">
        <v>126</v>
      </c>
      <c r="C20" s="37" t="s">
        <v>418</v>
      </c>
      <c r="D20" s="37"/>
      <c r="E20" s="37"/>
      <c r="F20" s="21"/>
      <c r="G20" s="21"/>
      <c r="H20" s="21"/>
      <c r="I20" s="21"/>
    </row>
    <row r="42" spans="1:1" ht="19.5" customHeight="1" x14ac:dyDescent="0.2">
      <c r="A42" s="167"/>
    </row>
  </sheetData>
  <customSheetViews>
    <customSheetView guid="{FA2E1843-2BE2-47CF-BE01-D42B5FFA5AE3}"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1"/>
      <headerFooter alignWithMargins="0"/>
    </customSheetView>
    <customSheetView guid="{8DCB927E-1FB2-45E1-A382-88D5F1827B16}" scale="90" showPageBreaks="1" showGridLines="0" printArea="1" view="pageBreakPreview">
      <selection activeCell="D28" sqref="D28"/>
      <pageMargins left="0.59055118110236227" right="0.59055118110236227" top="0.39370078740157483" bottom="0.59055118110236227" header="0" footer="0.39370078740157483"/>
      <pageSetup paperSize="9" scale="62" orientation="landscape" r:id="rId2"/>
      <headerFooter alignWithMargins="0"/>
    </customSheetView>
    <customSheetView guid="{722B3250-471E-4256-A122-1330806A5616}"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3"/>
      <headerFooter alignWithMargins="0"/>
    </customSheetView>
  </customSheetViews>
  <phoneticPr fontId="0" type="noConversion"/>
  <pageMargins left="0.59055118110236227" right="0.59055118110236227" top="0.39370078740157483" bottom="0.59055118110236227" header="0" footer="0.39370078740157483"/>
  <pageSetup paperSize="9" scale="62"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P320"/>
  <sheetViews>
    <sheetView showGridLines="0" zoomScaleNormal="100" zoomScaleSheetLayoutView="80" workbookViewId="0"/>
  </sheetViews>
  <sheetFormatPr baseColWidth="10" defaultRowHeight="15.75" x14ac:dyDescent="0.3"/>
  <cols>
    <col min="1" max="1" width="33.42578125" style="7" customWidth="1"/>
    <col min="2" max="2" width="12.140625" style="12" customWidth="1"/>
    <col min="3" max="3" width="19.28515625" style="12" customWidth="1"/>
    <col min="4" max="4" width="11.85546875" style="12" customWidth="1"/>
    <col min="5" max="5" width="12.28515625" style="12" customWidth="1"/>
    <col min="6" max="6" width="11.85546875" style="12" customWidth="1"/>
    <col min="7" max="7" width="7.7109375" style="12" customWidth="1"/>
    <col min="8" max="8" width="11.28515625" style="12" customWidth="1"/>
    <col min="9" max="9" width="10.28515625" style="12" customWidth="1"/>
    <col min="10" max="10" width="9.42578125" style="12" customWidth="1"/>
    <col min="11" max="11" width="11.42578125" style="12" customWidth="1"/>
    <col min="12" max="12" width="9.5703125" style="12" customWidth="1"/>
    <col min="13" max="14" width="8.7109375" style="12" customWidth="1"/>
    <col min="15" max="15" width="10.42578125" style="7" customWidth="1"/>
    <col min="16" max="16" width="11.5703125" style="7" customWidth="1"/>
    <col min="17" max="16384" width="11.42578125" style="7"/>
  </cols>
  <sheetData>
    <row r="1" spans="1:16" ht="15" customHeight="1" x14ac:dyDescent="0.3">
      <c r="A1" s="183"/>
      <c r="B1" s="321"/>
      <c r="C1" s="6"/>
      <c r="D1" s="6"/>
      <c r="E1" s="6"/>
      <c r="F1" s="6"/>
      <c r="G1" s="6"/>
      <c r="H1" s="6"/>
      <c r="I1" s="6"/>
      <c r="J1" s="6"/>
      <c r="K1" s="6"/>
      <c r="L1" s="6"/>
      <c r="M1" s="6"/>
      <c r="N1" s="6"/>
      <c r="O1" s="6"/>
      <c r="P1" s="48"/>
    </row>
    <row r="2" spans="1:16" s="413" customFormat="1" ht="20.25" customHeight="1" x14ac:dyDescent="0.2">
      <c r="A2" s="398" t="s">
        <v>409</v>
      </c>
      <c r="B2" s="414"/>
      <c r="C2" s="411"/>
      <c r="D2" s="411"/>
      <c r="E2" s="411"/>
      <c r="F2" s="411"/>
      <c r="G2" s="411"/>
      <c r="H2" s="411"/>
      <c r="I2" s="411"/>
      <c r="J2" s="411"/>
      <c r="K2" s="411"/>
      <c r="L2" s="412"/>
      <c r="M2" s="412"/>
      <c r="N2" s="412"/>
      <c r="O2" s="412"/>
      <c r="P2" s="24" t="s">
        <v>163</v>
      </c>
    </row>
    <row r="3" spans="1:16" x14ac:dyDescent="0.3">
      <c r="A3" s="74" t="s">
        <v>140</v>
      </c>
    </row>
    <row r="4" spans="1:16" s="43" customFormat="1" ht="46.15" customHeight="1" x14ac:dyDescent="0.2">
      <c r="A4" s="9" t="s">
        <v>0</v>
      </c>
      <c r="B4" s="3" t="s">
        <v>17</v>
      </c>
      <c r="C4" s="3" t="s">
        <v>429</v>
      </c>
      <c r="D4" s="3" t="s">
        <v>364</v>
      </c>
      <c r="E4" s="3" t="s">
        <v>428</v>
      </c>
      <c r="F4" s="3" t="s">
        <v>357</v>
      </c>
      <c r="G4" s="3" t="s">
        <v>211</v>
      </c>
      <c r="H4" s="3" t="s">
        <v>358</v>
      </c>
      <c r="I4" s="3" t="s">
        <v>365</v>
      </c>
      <c r="J4" s="3" t="s">
        <v>23</v>
      </c>
      <c r="K4" s="3" t="s">
        <v>24</v>
      </c>
      <c r="L4" s="3" t="s">
        <v>359</v>
      </c>
      <c r="M4" s="3" t="s">
        <v>148</v>
      </c>
      <c r="N4" s="3" t="s">
        <v>193</v>
      </c>
      <c r="O4" s="3" t="s">
        <v>127</v>
      </c>
      <c r="P4" s="3" t="s">
        <v>128</v>
      </c>
    </row>
    <row r="5" spans="1:16" s="322" customFormat="1" ht="15" customHeight="1" x14ac:dyDescent="0.3">
      <c r="A5" s="190" t="s">
        <v>145</v>
      </c>
      <c r="B5" s="147"/>
      <c r="C5" s="147"/>
      <c r="D5" s="147"/>
      <c r="E5" s="147"/>
      <c r="F5" s="147"/>
      <c r="G5" s="163"/>
      <c r="H5" s="163"/>
      <c r="I5" s="163"/>
      <c r="J5" s="163"/>
      <c r="K5" s="163"/>
      <c r="L5" s="163"/>
      <c r="M5" s="163"/>
      <c r="N5" s="163"/>
      <c r="O5" s="163"/>
      <c r="P5" s="163"/>
    </row>
    <row r="6" spans="1:16" s="323" customFormat="1" x14ac:dyDescent="0.3">
      <c r="A6" s="86" t="s">
        <v>779</v>
      </c>
      <c r="B6" s="101" t="s">
        <v>454</v>
      </c>
      <c r="C6" s="101" t="s">
        <v>454</v>
      </c>
      <c r="D6" s="101" t="s">
        <v>454</v>
      </c>
      <c r="E6" s="101" t="s">
        <v>454</v>
      </c>
      <c r="F6" s="101" t="s">
        <v>454</v>
      </c>
      <c r="G6" s="101" t="s">
        <v>454</v>
      </c>
      <c r="H6" s="101" t="s">
        <v>454</v>
      </c>
      <c r="I6" s="101" t="s">
        <v>454</v>
      </c>
      <c r="J6" s="101" t="s">
        <v>454</v>
      </c>
      <c r="K6" s="101" t="s">
        <v>454</v>
      </c>
      <c r="L6" s="101" t="s">
        <v>454</v>
      </c>
      <c r="M6" s="101" t="s">
        <v>454</v>
      </c>
      <c r="N6" s="101">
        <v>3773.01</v>
      </c>
      <c r="O6" s="101">
        <v>0</v>
      </c>
      <c r="P6" s="101">
        <v>42.11</v>
      </c>
    </row>
    <row r="7" spans="1:16" s="323" customFormat="1" ht="33.75" x14ac:dyDescent="0.3">
      <c r="A7" s="284" t="s">
        <v>662</v>
      </c>
      <c r="B7" s="285">
        <v>0</v>
      </c>
      <c r="C7" s="285">
        <v>0</v>
      </c>
      <c r="D7" s="285">
        <v>0</v>
      </c>
      <c r="E7" s="285">
        <v>0</v>
      </c>
      <c r="F7" s="285">
        <v>0</v>
      </c>
      <c r="G7" s="285">
        <v>0</v>
      </c>
      <c r="H7" s="285">
        <v>303016.01</v>
      </c>
      <c r="I7" s="285">
        <v>0</v>
      </c>
      <c r="J7" s="285">
        <v>0</v>
      </c>
      <c r="K7" s="285">
        <v>0</v>
      </c>
      <c r="L7" s="285">
        <v>0</v>
      </c>
      <c r="M7" s="285" t="s">
        <v>454</v>
      </c>
      <c r="N7" s="285" t="s">
        <v>454</v>
      </c>
      <c r="O7" s="285">
        <v>761.44</v>
      </c>
      <c r="P7" s="285">
        <v>1458.46</v>
      </c>
    </row>
    <row r="8" spans="1:16" s="323" customFormat="1" x14ac:dyDescent="0.3">
      <c r="A8" s="284" t="s">
        <v>665</v>
      </c>
      <c r="B8" s="285">
        <v>0</v>
      </c>
      <c r="C8" s="285">
        <v>0</v>
      </c>
      <c r="D8" s="285">
        <v>0</v>
      </c>
      <c r="E8" s="285">
        <v>0</v>
      </c>
      <c r="F8" s="285">
        <v>0</v>
      </c>
      <c r="G8" s="285">
        <v>0</v>
      </c>
      <c r="H8" s="285">
        <v>183469.8</v>
      </c>
      <c r="I8" s="285">
        <v>0</v>
      </c>
      <c r="J8" s="285">
        <v>0</v>
      </c>
      <c r="K8" s="285">
        <v>0</v>
      </c>
      <c r="L8" s="285">
        <v>0</v>
      </c>
      <c r="M8" s="285" t="s">
        <v>454</v>
      </c>
      <c r="N8" s="285" t="s">
        <v>454</v>
      </c>
      <c r="O8" s="285">
        <v>233.43</v>
      </c>
      <c r="P8" s="285">
        <v>1262.67</v>
      </c>
    </row>
    <row r="9" spans="1:16" s="323" customFormat="1" ht="22.5" x14ac:dyDescent="0.3">
      <c r="A9" s="284" t="s">
        <v>667</v>
      </c>
      <c r="B9" s="285">
        <v>0</v>
      </c>
      <c r="C9" s="285">
        <v>0</v>
      </c>
      <c r="D9" s="285">
        <v>0</v>
      </c>
      <c r="E9" s="285">
        <v>0</v>
      </c>
      <c r="F9" s="285">
        <v>0</v>
      </c>
      <c r="G9" s="285">
        <v>0</v>
      </c>
      <c r="H9" s="285">
        <v>694713.28</v>
      </c>
      <c r="I9" s="285">
        <v>0</v>
      </c>
      <c r="J9" s="285">
        <v>0</v>
      </c>
      <c r="K9" s="285">
        <v>0</v>
      </c>
      <c r="L9" s="285">
        <v>0</v>
      </c>
      <c r="M9" s="285" t="s">
        <v>454</v>
      </c>
      <c r="N9" s="285" t="s">
        <v>454</v>
      </c>
      <c r="O9" s="285">
        <v>62.12</v>
      </c>
      <c r="P9" s="285">
        <v>4331.3900000000003</v>
      </c>
    </row>
    <row r="10" spans="1:16" s="323" customFormat="1" x14ac:dyDescent="0.3">
      <c r="A10" s="284" t="s">
        <v>777</v>
      </c>
      <c r="B10" s="285" t="s">
        <v>454</v>
      </c>
      <c r="C10" s="285" t="s">
        <v>454</v>
      </c>
      <c r="D10" s="285" t="s">
        <v>454</v>
      </c>
      <c r="E10" s="285" t="s">
        <v>454</v>
      </c>
      <c r="F10" s="285" t="s">
        <v>454</v>
      </c>
      <c r="G10" s="285" t="s">
        <v>454</v>
      </c>
      <c r="H10" s="285" t="s">
        <v>454</v>
      </c>
      <c r="I10" s="285" t="s">
        <v>454</v>
      </c>
      <c r="J10" s="285" t="s">
        <v>454</v>
      </c>
      <c r="K10" s="285" t="s">
        <v>454</v>
      </c>
      <c r="L10" s="285" t="s">
        <v>454</v>
      </c>
      <c r="M10" s="285" t="s">
        <v>454</v>
      </c>
      <c r="N10" s="285">
        <v>79010.55</v>
      </c>
      <c r="O10" s="285">
        <v>0</v>
      </c>
      <c r="P10" s="285">
        <v>684.43</v>
      </c>
    </row>
    <row r="11" spans="1:16" s="323" customFormat="1" x14ac:dyDescent="0.3">
      <c r="A11" s="284" t="s">
        <v>545</v>
      </c>
      <c r="B11" s="285">
        <v>93046.6</v>
      </c>
      <c r="C11" s="285">
        <v>0</v>
      </c>
      <c r="D11" s="285">
        <v>0</v>
      </c>
      <c r="E11" s="285">
        <v>0</v>
      </c>
      <c r="F11" s="285">
        <v>0</v>
      </c>
      <c r="G11" s="285">
        <v>0</v>
      </c>
      <c r="H11" s="285">
        <v>0</v>
      </c>
      <c r="I11" s="285">
        <v>0</v>
      </c>
      <c r="J11" s="285">
        <v>0</v>
      </c>
      <c r="K11" s="285">
        <v>0</v>
      </c>
      <c r="L11" s="285">
        <v>0</v>
      </c>
      <c r="M11" s="285" t="s">
        <v>454</v>
      </c>
      <c r="N11" s="285" t="s">
        <v>454</v>
      </c>
      <c r="O11" s="285">
        <v>1106.72</v>
      </c>
      <c r="P11" s="285">
        <v>65.72</v>
      </c>
    </row>
    <row r="12" spans="1:16" s="323" customFormat="1" x14ac:dyDescent="0.3">
      <c r="A12" s="284" t="s">
        <v>547</v>
      </c>
      <c r="B12" s="285">
        <v>313819.45</v>
      </c>
      <c r="C12" s="285">
        <v>0</v>
      </c>
      <c r="D12" s="285">
        <v>0</v>
      </c>
      <c r="E12" s="285">
        <v>0</v>
      </c>
      <c r="F12" s="285">
        <v>0</v>
      </c>
      <c r="G12" s="285">
        <v>0</v>
      </c>
      <c r="H12" s="285">
        <v>0</v>
      </c>
      <c r="I12" s="285">
        <v>0</v>
      </c>
      <c r="J12" s="285">
        <v>0</v>
      </c>
      <c r="K12" s="285">
        <v>0</v>
      </c>
      <c r="L12" s="285">
        <v>0</v>
      </c>
      <c r="M12" s="285" t="s">
        <v>454</v>
      </c>
      <c r="N12" s="285" t="s">
        <v>454</v>
      </c>
      <c r="O12" s="285">
        <v>643.80999999999995</v>
      </c>
      <c r="P12" s="285">
        <v>91.92</v>
      </c>
    </row>
    <row r="13" spans="1:16" s="323" customFormat="1" x14ac:dyDescent="0.3">
      <c r="A13" s="284" t="s">
        <v>548</v>
      </c>
      <c r="B13" s="285">
        <v>65152.07</v>
      </c>
      <c r="C13" s="285">
        <v>0</v>
      </c>
      <c r="D13" s="285">
        <v>0</v>
      </c>
      <c r="E13" s="285">
        <v>0</v>
      </c>
      <c r="F13" s="285">
        <v>0</v>
      </c>
      <c r="G13" s="285">
        <v>0</v>
      </c>
      <c r="H13" s="285">
        <v>0</v>
      </c>
      <c r="I13" s="285">
        <v>0</v>
      </c>
      <c r="J13" s="285">
        <v>0</v>
      </c>
      <c r="K13" s="285">
        <v>0</v>
      </c>
      <c r="L13" s="285">
        <v>0</v>
      </c>
      <c r="M13" s="285" t="s">
        <v>454</v>
      </c>
      <c r="N13" s="285" t="s">
        <v>454</v>
      </c>
      <c r="O13" s="285">
        <v>74.760000000000005</v>
      </c>
      <c r="P13" s="285">
        <v>50.53</v>
      </c>
    </row>
    <row r="14" spans="1:16" s="323" customFormat="1" x14ac:dyDescent="0.3">
      <c r="A14" s="284" t="s">
        <v>549</v>
      </c>
      <c r="B14" s="285">
        <v>102868.43</v>
      </c>
      <c r="C14" s="285">
        <v>0</v>
      </c>
      <c r="D14" s="285">
        <v>0</v>
      </c>
      <c r="E14" s="285">
        <v>0</v>
      </c>
      <c r="F14" s="285">
        <v>0</v>
      </c>
      <c r="G14" s="285">
        <v>0</v>
      </c>
      <c r="H14" s="285">
        <v>0</v>
      </c>
      <c r="I14" s="285">
        <v>0</v>
      </c>
      <c r="J14" s="285">
        <v>0</v>
      </c>
      <c r="K14" s="285">
        <v>0</v>
      </c>
      <c r="L14" s="285">
        <v>0</v>
      </c>
      <c r="M14" s="285" t="s">
        <v>454</v>
      </c>
      <c r="N14" s="285" t="s">
        <v>454</v>
      </c>
      <c r="O14" s="285">
        <v>2719.53</v>
      </c>
      <c r="P14" s="285">
        <v>83.35</v>
      </c>
    </row>
    <row r="15" spans="1:16" s="323" customFormat="1" x14ac:dyDescent="0.3">
      <c r="A15" s="284" t="s">
        <v>550</v>
      </c>
      <c r="B15" s="285">
        <v>68997.78</v>
      </c>
      <c r="C15" s="285">
        <v>0</v>
      </c>
      <c r="D15" s="285">
        <v>0</v>
      </c>
      <c r="E15" s="285">
        <v>0</v>
      </c>
      <c r="F15" s="285">
        <v>0</v>
      </c>
      <c r="G15" s="285">
        <v>0</v>
      </c>
      <c r="H15" s="285">
        <v>0</v>
      </c>
      <c r="I15" s="285">
        <v>0</v>
      </c>
      <c r="J15" s="285">
        <v>0</v>
      </c>
      <c r="K15" s="285">
        <v>0</v>
      </c>
      <c r="L15" s="285">
        <v>0</v>
      </c>
      <c r="M15" s="285" t="s">
        <v>454</v>
      </c>
      <c r="N15" s="285" t="s">
        <v>454</v>
      </c>
      <c r="O15" s="285">
        <v>99.87</v>
      </c>
      <c r="P15" s="285">
        <v>49.71</v>
      </c>
    </row>
    <row r="16" spans="1:16" s="323" customFormat="1" x14ac:dyDescent="0.3">
      <c r="A16" s="284" t="s">
        <v>551</v>
      </c>
      <c r="B16" s="285">
        <v>0</v>
      </c>
      <c r="C16" s="285">
        <v>13205000</v>
      </c>
      <c r="D16" s="285">
        <v>0</v>
      </c>
      <c r="E16" s="285">
        <v>0</v>
      </c>
      <c r="F16" s="285">
        <v>0</v>
      </c>
      <c r="G16" s="285">
        <v>0</v>
      </c>
      <c r="H16" s="285">
        <v>0</v>
      </c>
      <c r="I16" s="285">
        <v>0</v>
      </c>
      <c r="J16" s="285">
        <v>0</v>
      </c>
      <c r="K16" s="285">
        <v>0</v>
      </c>
      <c r="L16" s="285">
        <v>0</v>
      </c>
      <c r="M16" s="285" t="s">
        <v>454</v>
      </c>
      <c r="N16" s="285" t="s">
        <v>454</v>
      </c>
      <c r="O16" s="285">
        <v>0</v>
      </c>
      <c r="P16" s="285">
        <v>118478.44</v>
      </c>
    </row>
    <row r="17" spans="1:16" s="323" customFormat="1" x14ac:dyDescent="0.3">
      <c r="A17" s="284" t="s">
        <v>552</v>
      </c>
      <c r="B17" s="285">
        <v>0</v>
      </c>
      <c r="C17" s="285">
        <v>1500000</v>
      </c>
      <c r="D17" s="285">
        <v>0</v>
      </c>
      <c r="E17" s="285">
        <v>0</v>
      </c>
      <c r="F17" s="285">
        <v>0</v>
      </c>
      <c r="G17" s="285">
        <v>0</v>
      </c>
      <c r="H17" s="285">
        <v>0</v>
      </c>
      <c r="I17" s="285">
        <v>0</v>
      </c>
      <c r="J17" s="285">
        <v>0</v>
      </c>
      <c r="K17" s="285">
        <v>0</v>
      </c>
      <c r="L17" s="285">
        <v>0</v>
      </c>
      <c r="M17" s="285" t="s">
        <v>454</v>
      </c>
      <c r="N17" s="285" t="s">
        <v>454</v>
      </c>
      <c r="O17" s="285">
        <v>0</v>
      </c>
      <c r="P17" s="285">
        <v>15465.54</v>
      </c>
    </row>
    <row r="18" spans="1:16" s="323" customFormat="1" x14ac:dyDescent="0.3">
      <c r="A18" s="284" t="s">
        <v>553</v>
      </c>
      <c r="B18" s="285">
        <v>0</v>
      </c>
      <c r="C18" s="285">
        <v>2100000</v>
      </c>
      <c r="D18" s="285">
        <v>0</v>
      </c>
      <c r="E18" s="285">
        <v>0</v>
      </c>
      <c r="F18" s="285">
        <v>0</v>
      </c>
      <c r="G18" s="285">
        <v>0</v>
      </c>
      <c r="H18" s="285">
        <v>0</v>
      </c>
      <c r="I18" s="285">
        <v>0</v>
      </c>
      <c r="J18" s="285">
        <v>0</v>
      </c>
      <c r="K18" s="285">
        <v>0</v>
      </c>
      <c r="L18" s="285">
        <v>0</v>
      </c>
      <c r="M18" s="285" t="s">
        <v>454</v>
      </c>
      <c r="N18" s="285" t="s">
        <v>454</v>
      </c>
      <c r="O18" s="285">
        <v>0</v>
      </c>
      <c r="P18" s="285">
        <v>57750.2</v>
      </c>
    </row>
    <row r="19" spans="1:16" s="323" customFormat="1" x14ac:dyDescent="0.3">
      <c r="A19" s="284" t="s">
        <v>554</v>
      </c>
      <c r="B19" s="285">
        <v>0</v>
      </c>
      <c r="C19" s="285">
        <v>1100000</v>
      </c>
      <c r="D19" s="285">
        <v>0</v>
      </c>
      <c r="E19" s="285">
        <v>0</v>
      </c>
      <c r="F19" s="285">
        <v>0</v>
      </c>
      <c r="G19" s="285">
        <v>0</v>
      </c>
      <c r="H19" s="285">
        <v>0</v>
      </c>
      <c r="I19" s="285">
        <v>0</v>
      </c>
      <c r="J19" s="285">
        <v>0</v>
      </c>
      <c r="K19" s="285">
        <v>0</v>
      </c>
      <c r="L19" s="285">
        <v>0</v>
      </c>
      <c r="M19" s="285" t="s">
        <v>454</v>
      </c>
      <c r="N19" s="285" t="s">
        <v>454</v>
      </c>
      <c r="O19" s="285">
        <v>0</v>
      </c>
      <c r="P19" s="285">
        <v>29119.13</v>
      </c>
    </row>
    <row r="20" spans="1:16" s="323" customFormat="1" x14ac:dyDescent="0.3">
      <c r="A20" s="284" t="s">
        <v>555</v>
      </c>
      <c r="B20" s="285">
        <v>0</v>
      </c>
      <c r="C20" s="285">
        <v>2000000</v>
      </c>
      <c r="D20" s="285">
        <v>0</v>
      </c>
      <c r="E20" s="285">
        <v>0</v>
      </c>
      <c r="F20" s="285">
        <v>0</v>
      </c>
      <c r="G20" s="285">
        <v>0</v>
      </c>
      <c r="H20" s="285">
        <v>0</v>
      </c>
      <c r="I20" s="285">
        <v>0</v>
      </c>
      <c r="J20" s="285">
        <v>0</v>
      </c>
      <c r="K20" s="285">
        <v>0</v>
      </c>
      <c r="L20" s="285">
        <v>0</v>
      </c>
      <c r="M20" s="285" t="s">
        <v>454</v>
      </c>
      <c r="N20" s="285" t="s">
        <v>454</v>
      </c>
      <c r="O20" s="285">
        <v>0</v>
      </c>
      <c r="P20" s="285">
        <v>617.04999999999995</v>
      </c>
    </row>
    <row r="21" spans="1:16" s="323" customFormat="1" x14ac:dyDescent="0.3">
      <c r="A21" s="284" t="s">
        <v>556</v>
      </c>
      <c r="B21" s="285">
        <v>0</v>
      </c>
      <c r="C21" s="285">
        <v>0</v>
      </c>
      <c r="D21" s="285">
        <v>0</v>
      </c>
      <c r="E21" s="285">
        <v>16385.66</v>
      </c>
      <c r="F21" s="285">
        <v>0</v>
      </c>
      <c r="G21" s="285">
        <v>0</v>
      </c>
      <c r="H21" s="285">
        <v>0</v>
      </c>
      <c r="I21" s="285">
        <v>0</v>
      </c>
      <c r="J21" s="285">
        <v>0</v>
      </c>
      <c r="K21" s="285">
        <v>0</v>
      </c>
      <c r="L21" s="285">
        <v>0</v>
      </c>
      <c r="M21" s="285" t="s">
        <v>454</v>
      </c>
      <c r="N21" s="285" t="s">
        <v>454</v>
      </c>
      <c r="O21" s="285">
        <v>126.95</v>
      </c>
      <c r="P21" s="285">
        <v>32.78</v>
      </c>
    </row>
    <row r="22" spans="1:16" s="323" customFormat="1" x14ac:dyDescent="0.3">
      <c r="A22" s="284" t="s">
        <v>557</v>
      </c>
      <c r="B22" s="285">
        <v>2813898.06</v>
      </c>
      <c r="C22" s="285">
        <v>0</v>
      </c>
      <c r="D22" s="285">
        <v>0</v>
      </c>
      <c r="E22" s="285">
        <v>0</v>
      </c>
      <c r="F22" s="285">
        <v>0</v>
      </c>
      <c r="G22" s="285">
        <v>0</v>
      </c>
      <c r="H22" s="285">
        <v>0</v>
      </c>
      <c r="I22" s="285">
        <v>0</v>
      </c>
      <c r="J22" s="285">
        <v>0</v>
      </c>
      <c r="K22" s="285">
        <v>0</v>
      </c>
      <c r="L22" s="285">
        <v>0</v>
      </c>
      <c r="M22" s="285" t="s">
        <v>454</v>
      </c>
      <c r="N22" s="285" t="s">
        <v>454</v>
      </c>
      <c r="O22" s="285">
        <v>27102.9</v>
      </c>
      <c r="P22" s="285">
        <v>1219.7</v>
      </c>
    </row>
    <row r="23" spans="1:16" s="323" customFormat="1" x14ac:dyDescent="0.3">
      <c r="A23" s="284" t="s">
        <v>558</v>
      </c>
      <c r="B23" s="285">
        <v>0</v>
      </c>
      <c r="C23" s="285">
        <v>0</v>
      </c>
      <c r="D23" s="285">
        <v>0</v>
      </c>
      <c r="E23" s="285">
        <v>0</v>
      </c>
      <c r="F23" s="285">
        <v>0</v>
      </c>
      <c r="G23" s="285">
        <v>0</v>
      </c>
      <c r="H23" s="285">
        <v>0</v>
      </c>
      <c r="I23" s="285">
        <v>0</v>
      </c>
      <c r="J23" s="285">
        <v>0</v>
      </c>
      <c r="K23" s="285">
        <v>0</v>
      </c>
      <c r="L23" s="285">
        <v>0</v>
      </c>
      <c r="M23" s="285" t="s">
        <v>454</v>
      </c>
      <c r="N23" s="285" t="s">
        <v>454</v>
      </c>
      <c r="O23" s="285">
        <v>0</v>
      </c>
      <c r="P23" s="285">
        <v>0</v>
      </c>
    </row>
    <row r="24" spans="1:16" s="323" customFormat="1" x14ac:dyDescent="0.3">
      <c r="A24" s="284" t="s">
        <v>757</v>
      </c>
      <c r="B24" s="285">
        <v>123984.33</v>
      </c>
      <c r="C24" s="285">
        <v>0</v>
      </c>
      <c r="D24" s="285">
        <v>0</v>
      </c>
      <c r="E24" s="285">
        <v>0</v>
      </c>
      <c r="F24" s="285">
        <v>0</v>
      </c>
      <c r="G24" s="285">
        <v>0</v>
      </c>
      <c r="H24" s="285">
        <v>0</v>
      </c>
      <c r="I24" s="285">
        <v>0</v>
      </c>
      <c r="J24" s="285">
        <v>0</v>
      </c>
      <c r="K24" s="285">
        <v>0</v>
      </c>
      <c r="L24" s="285">
        <v>0</v>
      </c>
      <c r="M24" s="285" t="s">
        <v>454</v>
      </c>
      <c r="N24" s="285" t="s">
        <v>454</v>
      </c>
      <c r="O24" s="285">
        <v>48.19</v>
      </c>
      <c r="P24" s="285">
        <v>29.72</v>
      </c>
    </row>
    <row r="25" spans="1:16" s="323" customFormat="1" x14ac:dyDescent="0.3">
      <c r="A25" s="284" t="s">
        <v>758</v>
      </c>
      <c r="B25" s="285">
        <v>136469.64000000001</v>
      </c>
      <c r="C25" s="285">
        <v>0</v>
      </c>
      <c r="D25" s="285">
        <v>0</v>
      </c>
      <c r="E25" s="285">
        <v>0</v>
      </c>
      <c r="F25" s="285">
        <v>0</v>
      </c>
      <c r="G25" s="285">
        <v>0</v>
      </c>
      <c r="H25" s="285">
        <v>0</v>
      </c>
      <c r="I25" s="285">
        <v>0</v>
      </c>
      <c r="J25" s="285">
        <v>0</v>
      </c>
      <c r="K25" s="285">
        <v>0</v>
      </c>
      <c r="L25" s="285">
        <v>0</v>
      </c>
      <c r="M25" s="285" t="s">
        <v>454</v>
      </c>
      <c r="N25" s="285" t="s">
        <v>454</v>
      </c>
      <c r="O25" s="285">
        <v>222.81</v>
      </c>
      <c r="P25" s="285">
        <v>22.66</v>
      </c>
    </row>
    <row r="26" spans="1:16" s="323" customFormat="1" x14ac:dyDescent="0.3">
      <c r="A26" s="284" t="s">
        <v>759</v>
      </c>
      <c r="B26" s="285">
        <v>158218.82</v>
      </c>
      <c r="C26" s="285">
        <v>0</v>
      </c>
      <c r="D26" s="285">
        <v>0</v>
      </c>
      <c r="E26" s="285">
        <v>0</v>
      </c>
      <c r="F26" s="285">
        <v>0</v>
      </c>
      <c r="G26" s="285">
        <v>0</v>
      </c>
      <c r="H26" s="285">
        <v>0</v>
      </c>
      <c r="I26" s="285">
        <v>0</v>
      </c>
      <c r="J26" s="285">
        <v>0</v>
      </c>
      <c r="K26" s="285">
        <v>0</v>
      </c>
      <c r="L26" s="285">
        <v>0</v>
      </c>
      <c r="M26" s="285" t="s">
        <v>454</v>
      </c>
      <c r="N26" s="285" t="s">
        <v>454</v>
      </c>
      <c r="O26" s="285">
        <v>153.11000000000001</v>
      </c>
      <c r="P26" s="285">
        <v>26.05</v>
      </c>
    </row>
    <row r="27" spans="1:16" s="323" customFormat="1" x14ac:dyDescent="0.3">
      <c r="A27" s="284" t="s">
        <v>760</v>
      </c>
      <c r="B27" s="285">
        <v>375405.03</v>
      </c>
      <c r="C27" s="285">
        <v>0</v>
      </c>
      <c r="D27" s="285">
        <v>0</v>
      </c>
      <c r="E27" s="285">
        <v>0</v>
      </c>
      <c r="F27" s="285">
        <v>0</v>
      </c>
      <c r="G27" s="285">
        <v>0</v>
      </c>
      <c r="H27" s="285">
        <v>0</v>
      </c>
      <c r="I27" s="285">
        <v>0</v>
      </c>
      <c r="J27" s="285">
        <v>0</v>
      </c>
      <c r="K27" s="285">
        <v>0</v>
      </c>
      <c r="L27" s="285">
        <v>0</v>
      </c>
      <c r="M27" s="285" t="s">
        <v>454</v>
      </c>
      <c r="N27" s="285" t="s">
        <v>454</v>
      </c>
      <c r="O27" s="285">
        <v>1612.78</v>
      </c>
      <c r="P27" s="285">
        <v>58.22</v>
      </c>
    </row>
    <row r="28" spans="1:16" s="323" customFormat="1" x14ac:dyDescent="0.3">
      <c r="A28" s="284" t="s">
        <v>761</v>
      </c>
      <c r="B28" s="285">
        <v>178563.75</v>
      </c>
      <c r="C28" s="285">
        <v>0</v>
      </c>
      <c r="D28" s="285">
        <v>0</v>
      </c>
      <c r="E28" s="285">
        <v>0</v>
      </c>
      <c r="F28" s="285">
        <v>0</v>
      </c>
      <c r="G28" s="285">
        <v>0</v>
      </c>
      <c r="H28" s="285">
        <v>0</v>
      </c>
      <c r="I28" s="285">
        <v>0</v>
      </c>
      <c r="J28" s="285">
        <v>0</v>
      </c>
      <c r="K28" s="285">
        <v>0</v>
      </c>
      <c r="L28" s="285">
        <v>0</v>
      </c>
      <c r="M28" s="285" t="s">
        <v>454</v>
      </c>
      <c r="N28" s="285" t="s">
        <v>454</v>
      </c>
      <c r="O28" s="285">
        <v>82.7</v>
      </c>
      <c r="P28" s="285">
        <v>30</v>
      </c>
    </row>
    <row r="29" spans="1:16" s="323" customFormat="1" x14ac:dyDescent="0.3">
      <c r="A29" s="284" t="s">
        <v>762</v>
      </c>
      <c r="B29" s="285">
        <v>414633.29</v>
      </c>
      <c r="C29" s="285">
        <v>0</v>
      </c>
      <c r="D29" s="285">
        <v>0</v>
      </c>
      <c r="E29" s="285">
        <v>0</v>
      </c>
      <c r="F29" s="285">
        <v>0</v>
      </c>
      <c r="G29" s="285">
        <v>0</v>
      </c>
      <c r="H29" s="285">
        <v>0</v>
      </c>
      <c r="I29" s="285">
        <v>0</v>
      </c>
      <c r="J29" s="285">
        <v>0</v>
      </c>
      <c r="K29" s="285">
        <v>0</v>
      </c>
      <c r="L29" s="285">
        <v>0</v>
      </c>
      <c r="M29" s="285" t="s">
        <v>454</v>
      </c>
      <c r="N29" s="285" t="s">
        <v>454</v>
      </c>
      <c r="O29" s="285">
        <v>1029.05</v>
      </c>
      <c r="P29" s="285">
        <v>66.150000000000006</v>
      </c>
    </row>
    <row r="30" spans="1:16" s="323" customFormat="1" x14ac:dyDescent="0.3">
      <c r="A30" s="284" t="s">
        <v>763</v>
      </c>
      <c r="B30" s="285">
        <v>605621.07999999996</v>
      </c>
      <c r="C30" s="285">
        <v>0</v>
      </c>
      <c r="D30" s="285">
        <v>0</v>
      </c>
      <c r="E30" s="285">
        <v>0</v>
      </c>
      <c r="F30" s="285">
        <v>0</v>
      </c>
      <c r="G30" s="285">
        <v>0</v>
      </c>
      <c r="H30" s="285">
        <v>0</v>
      </c>
      <c r="I30" s="285">
        <v>0</v>
      </c>
      <c r="J30" s="285">
        <v>0</v>
      </c>
      <c r="K30" s="285">
        <v>0</v>
      </c>
      <c r="L30" s="285">
        <v>0</v>
      </c>
      <c r="M30" s="285" t="s">
        <v>454</v>
      </c>
      <c r="N30" s="285" t="s">
        <v>454</v>
      </c>
      <c r="O30" s="285">
        <v>761.69</v>
      </c>
      <c r="P30" s="285">
        <v>110.42</v>
      </c>
    </row>
    <row r="31" spans="1:16" s="323" customFormat="1" x14ac:dyDescent="0.3">
      <c r="A31" s="284" t="s">
        <v>764</v>
      </c>
      <c r="B31" s="285">
        <v>420443.75</v>
      </c>
      <c r="C31" s="285">
        <v>0</v>
      </c>
      <c r="D31" s="285">
        <v>0</v>
      </c>
      <c r="E31" s="285">
        <v>0</v>
      </c>
      <c r="F31" s="285">
        <v>0</v>
      </c>
      <c r="G31" s="285">
        <v>0</v>
      </c>
      <c r="H31" s="285">
        <v>0</v>
      </c>
      <c r="I31" s="285">
        <v>0</v>
      </c>
      <c r="J31" s="285">
        <v>0</v>
      </c>
      <c r="K31" s="285">
        <v>0</v>
      </c>
      <c r="L31" s="285">
        <v>0</v>
      </c>
      <c r="M31" s="285" t="s">
        <v>454</v>
      </c>
      <c r="N31" s="285" t="s">
        <v>454</v>
      </c>
      <c r="O31" s="285">
        <v>1751.35</v>
      </c>
      <c r="P31" s="285">
        <v>67.55</v>
      </c>
    </row>
    <row r="32" spans="1:16" s="323" customFormat="1" x14ac:dyDescent="0.3">
      <c r="A32" s="284" t="s">
        <v>765</v>
      </c>
      <c r="B32" s="285">
        <v>503415.52</v>
      </c>
      <c r="C32" s="285">
        <v>0</v>
      </c>
      <c r="D32" s="285">
        <v>0</v>
      </c>
      <c r="E32" s="285">
        <v>0</v>
      </c>
      <c r="F32" s="285">
        <v>0</v>
      </c>
      <c r="G32" s="285">
        <v>0</v>
      </c>
      <c r="H32" s="285">
        <v>0</v>
      </c>
      <c r="I32" s="285">
        <v>0</v>
      </c>
      <c r="J32" s="285">
        <v>0</v>
      </c>
      <c r="K32" s="285">
        <v>0</v>
      </c>
      <c r="L32" s="285">
        <v>0</v>
      </c>
      <c r="M32" s="285" t="s">
        <v>454</v>
      </c>
      <c r="N32" s="285" t="s">
        <v>454</v>
      </c>
      <c r="O32" s="285">
        <v>860.61</v>
      </c>
      <c r="P32" s="285">
        <v>70.09</v>
      </c>
    </row>
    <row r="33" spans="1:16" s="323" customFormat="1" x14ac:dyDescent="0.3">
      <c r="A33" s="284" t="s">
        <v>766</v>
      </c>
      <c r="B33" s="285">
        <v>358857.61</v>
      </c>
      <c r="C33" s="285">
        <v>0</v>
      </c>
      <c r="D33" s="285">
        <v>0</v>
      </c>
      <c r="E33" s="285">
        <v>0</v>
      </c>
      <c r="F33" s="285">
        <v>0</v>
      </c>
      <c r="G33" s="285">
        <v>0</v>
      </c>
      <c r="H33" s="285">
        <v>0</v>
      </c>
      <c r="I33" s="285">
        <v>0</v>
      </c>
      <c r="J33" s="285">
        <v>0</v>
      </c>
      <c r="K33" s="285">
        <v>0</v>
      </c>
      <c r="L33" s="285">
        <v>0</v>
      </c>
      <c r="M33" s="285" t="s">
        <v>454</v>
      </c>
      <c r="N33" s="285" t="s">
        <v>454</v>
      </c>
      <c r="O33" s="285">
        <v>2239.9299999999998</v>
      </c>
      <c r="P33" s="285">
        <v>55.79</v>
      </c>
    </row>
    <row r="34" spans="1:16" s="323" customFormat="1" x14ac:dyDescent="0.3">
      <c r="A34" s="284" t="s">
        <v>559</v>
      </c>
      <c r="B34" s="285">
        <v>2275694.63</v>
      </c>
      <c r="C34" s="285">
        <v>0</v>
      </c>
      <c r="D34" s="285">
        <v>0</v>
      </c>
      <c r="E34" s="285">
        <v>0</v>
      </c>
      <c r="F34" s="285">
        <v>0</v>
      </c>
      <c r="G34" s="285">
        <v>0</v>
      </c>
      <c r="H34" s="285">
        <v>0</v>
      </c>
      <c r="I34" s="285">
        <v>0</v>
      </c>
      <c r="J34" s="285">
        <v>0</v>
      </c>
      <c r="K34" s="285">
        <v>0</v>
      </c>
      <c r="L34" s="285">
        <v>0</v>
      </c>
      <c r="M34" s="285" t="s">
        <v>454</v>
      </c>
      <c r="N34" s="285" t="s">
        <v>454</v>
      </c>
      <c r="O34" s="285">
        <v>12130.09</v>
      </c>
      <c r="P34" s="285">
        <v>397.31</v>
      </c>
    </row>
    <row r="35" spans="1:16" s="323" customFormat="1" x14ac:dyDescent="0.3">
      <c r="A35" s="284" t="s">
        <v>560</v>
      </c>
      <c r="B35" s="285">
        <v>746216.59</v>
      </c>
      <c r="C35" s="285">
        <v>0</v>
      </c>
      <c r="D35" s="285">
        <v>0</v>
      </c>
      <c r="E35" s="285">
        <v>0</v>
      </c>
      <c r="F35" s="285">
        <v>0</v>
      </c>
      <c r="G35" s="285">
        <v>0</v>
      </c>
      <c r="H35" s="285">
        <v>0</v>
      </c>
      <c r="I35" s="285">
        <v>0</v>
      </c>
      <c r="J35" s="285">
        <v>0</v>
      </c>
      <c r="K35" s="285">
        <v>0</v>
      </c>
      <c r="L35" s="285">
        <v>0</v>
      </c>
      <c r="M35" s="285" t="s">
        <v>454</v>
      </c>
      <c r="N35" s="285" t="s">
        <v>454</v>
      </c>
      <c r="O35" s="285">
        <v>2310.27</v>
      </c>
      <c r="P35" s="285">
        <v>143.96</v>
      </c>
    </row>
    <row r="36" spans="1:16" s="323" customFormat="1" x14ac:dyDescent="0.3">
      <c r="A36" s="284" t="s">
        <v>561</v>
      </c>
      <c r="B36" s="285">
        <v>845701.61</v>
      </c>
      <c r="C36" s="285">
        <v>0</v>
      </c>
      <c r="D36" s="285">
        <v>0</v>
      </c>
      <c r="E36" s="285">
        <v>0</v>
      </c>
      <c r="F36" s="285">
        <v>0</v>
      </c>
      <c r="G36" s="285">
        <v>0</v>
      </c>
      <c r="H36" s="285">
        <v>0</v>
      </c>
      <c r="I36" s="285">
        <v>0</v>
      </c>
      <c r="J36" s="285">
        <v>0</v>
      </c>
      <c r="K36" s="285">
        <v>0</v>
      </c>
      <c r="L36" s="285">
        <v>0</v>
      </c>
      <c r="M36" s="285" t="s">
        <v>454</v>
      </c>
      <c r="N36" s="285" t="s">
        <v>454</v>
      </c>
      <c r="O36" s="285">
        <v>1733.19</v>
      </c>
      <c r="P36" s="285">
        <v>155.44999999999999</v>
      </c>
    </row>
    <row r="37" spans="1:16" s="323" customFormat="1" x14ac:dyDescent="0.3">
      <c r="A37" s="284" t="s">
        <v>562</v>
      </c>
      <c r="B37" s="285">
        <v>314517.58</v>
      </c>
      <c r="C37" s="285">
        <v>0</v>
      </c>
      <c r="D37" s="285">
        <v>0</v>
      </c>
      <c r="E37" s="285">
        <v>0</v>
      </c>
      <c r="F37" s="285">
        <v>0</v>
      </c>
      <c r="G37" s="285">
        <v>0</v>
      </c>
      <c r="H37" s="285">
        <v>0</v>
      </c>
      <c r="I37" s="285">
        <v>0</v>
      </c>
      <c r="J37" s="285">
        <v>0</v>
      </c>
      <c r="K37" s="285">
        <v>0</v>
      </c>
      <c r="L37" s="285">
        <v>0</v>
      </c>
      <c r="M37" s="285" t="s">
        <v>454</v>
      </c>
      <c r="N37" s="285" t="s">
        <v>454</v>
      </c>
      <c r="O37" s="285">
        <v>1359.89</v>
      </c>
      <c r="P37" s="285">
        <v>126.77</v>
      </c>
    </row>
    <row r="38" spans="1:16" s="323" customFormat="1" x14ac:dyDescent="0.3">
      <c r="A38" s="284" t="s">
        <v>563</v>
      </c>
      <c r="B38" s="285">
        <v>393565.01</v>
      </c>
      <c r="C38" s="285">
        <v>0</v>
      </c>
      <c r="D38" s="285">
        <v>0</v>
      </c>
      <c r="E38" s="285">
        <v>0</v>
      </c>
      <c r="F38" s="285">
        <v>0</v>
      </c>
      <c r="G38" s="285">
        <v>0</v>
      </c>
      <c r="H38" s="285">
        <v>0</v>
      </c>
      <c r="I38" s="285">
        <v>0</v>
      </c>
      <c r="J38" s="285">
        <v>0</v>
      </c>
      <c r="K38" s="285">
        <v>0</v>
      </c>
      <c r="L38" s="285">
        <v>0</v>
      </c>
      <c r="M38" s="285" t="s">
        <v>454</v>
      </c>
      <c r="N38" s="285" t="s">
        <v>454</v>
      </c>
      <c r="O38" s="285">
        <v>1007.79</v>
      </c>
      <c r="P38" s="285">
        <v>140.24</v>
      </c>
    </row>
    <row r="39" spans="1:16" s="323" customFormat="1" x14ac:dyDescent="0.3">
      <c r="A39" s="284" t="s">
        <v>767</v>
      </c>
      <c r="B39" s="285">
        <v>36722.46</v>
      </c>
      <c r="C39" s="285">
        <v>0</v>
      </c>
      <c r="D39" s="285">
        <v>0</v>
      </c>
      <c r="E39" s="285">
        <v>0</v>
      </c>
      <c r="F39" s="285">
        <v>0</v>
      </c>
      <c r="G39" s="285">
        <v>0</v>
      </c>
      <c r="H39" s="285">
        <v>0</v>
      </c>
      <c r="I39" s="285">
        <v>0</v>
      </c>
      <c r="J39" s="285">
        <v>0</v>
      </c>
      <c r="K39" s="285">
        <v>0</v>
      </c>
      <c r="L39" s="285">
        <v>0</v>
      </c>
      <c r="M39" s="285" t="s">
        <v>454</v>
      </c>
      <c r="N39" s="285" t="s">
        <v>454</v>
      </c>
      <c r="O39" s="285">
        <v>79.02</v>
      </c>
      <c r="P39" s="285">
        <v>66.400000000000006</v>
      </c>
    </row>
    <row r="40" spans="1:16" s="323" customFormat="1" x14ac:dyDescent="0.3">
      <c r="A40" s="284" t="s">
        <v>768</v>
      </c>
      <c r="B40" s="285">
        <v>29351.7</v>
      </c>
      <c r="C40" s="285">
        <v>0</v>
      </c>
      <c r="D40" s="285">
        <v>0</v>
      </c>
      <c r="E40" s="285">
        <v>0</v>
      </c>
      <c r="F40" s="285">
        <v>0</v>
      </c>
      <c r="G40" s="285">
        <v>0</v>
      </c>
      <c r="H40" s="285">
        <v>0</v>
      </c>
      <c r="I40" s="285">
        <v>0</v>
      </c>
      <c r="J40" s="285">
        <v>0</v>
      </c>
      <c r="K40" s="285">
        <v>0</v>
      </c>
      <c r="L40" s="285">
        <v>0</v>
      </c>
      <c r="M40" s="285" t="s">
        <v>454</v>
      </c>
      <c r="N40" s="285" t="s">
        <v>454</v>
      </c>
      <c r="O40" s="285">
        <v>455.66</v>
      </c>
      <c r="P40" s="285">
        <v>34.43</v>
      </c>
    </row>
    <row r="41" spans="1:16" s="323" customFormat="1" x14ac:dyDescent="0.3">
      <c r="A41" s="284" t="s">
        <v>564</v>
      </c>
      <c r="B41" s="285">
        <v>75601.88</v>
      </c>
      <c r="C41" s="285">
        <v>0</v>
      </c>
      <c r="D41" s="285">
        <v>0</v>
      </c>
      <c r="E41" s="285">
        <v>0</v>
      </c>
      <c r="F41" s="285">
        <v>0</v>
      </c>
      <c r="G41" s="285">
        <v>0</v>
      </c>
      <c r="H41" s="285">
        <v>0</v>
      </c>
      <c r="I41" s="285">
        <v>0</v>
      </c>
      <c r="J41" s="285">
        <v>0</v>
      </c>
      <c r="K41" s="285">
        <v>0</v>
      </c>
      <c r="L41" s="285">
        <v>0</v>
      </c>
      <c r="M41" s="285" t="s">
        <v>454</v>
      </c>
      <c r="N41" s="285" t="s">
        <v>454</v>
      </c>
      <c r="O41" s="285">
        <v>698.08</v>
      </c>
      <c r="P41" s="285">
        <v>30.65</v>
      </c>
    </row>
    <row r="42" spans="1:16" s="323" customFormat="1" x14ac:dyDescent="0.3">
      <c r="A42" s="284" t="s">
        <v>565</v>
      </c>
      <c r="B42" s="285">
        <v>65695.039999999994</v>
      </c>
      <c r="C42" s="285">
        <v>0</v>
      </c>
      <c r="D42" s="285">
        <v>0</v>
      </c>
      <c r="E42" s="285">
        <v>0</v>
      </c>
      <c r="F42" s="285">
        <v>0</v>
      </c>
      <c r="G42" s="285">
        <v>0</v>
      </c>
      <c r="H42" s="285">
        <v>0</v>
      </c>
      <c r="I42" s="285">
        <v>0</v>
      </c>
      <c r="J42" s="285">
        <v>0</v>
      </c>
      <c r="K42" s="285">
        <v>0</v>
      </c>
      <c r="L42" s="285">
        <v>0</v>
      </c>
      <c r="M42" s="285" t="s">
        <v>454</v>
      </c>
      <c r="N42" s="285" t="s">
        <v>454</v>
      </c>
      <c r="O42" s="285">
        <v>1242.3</v>
      </c>
      <c r="P42" s="285">
        <v>26.86</v>
      </c>
    </row>
    <row r="43" spans="1:16" s="323" customFormat="1" x14ac:dyDescent="0.3">
      <c r="A43" s="284" t="s">
        <v>566</v>
      </c>
      <c r="B43" s="285">
        <v>77587.56</v>
      </c>
      <c r="C43" s="285">
        <v>0</v>
      </c>
      <c r="D43" s="285">
        <v>0</v>
      </c>
      <c r="E43" s="285">
        <v>0</v>
      </c>
      <c r="F43" s="285">
        <v>0</v>
      </c>
      <c r="G43" s="285">
        <v>0</v>
      </c>
      <c r="H43" s="285">
        <v>0</v>
      </c>
      <c r="I43" s="285">
        <v>0</v>
      </c>
      <c r="J43" s="285">
        <v>0</v>
      </c>
      <c r="K43" s="285">
        <v>0</v>
      </c>
      <c r="L43" s="285">
        <v>0</v>
      </c>
      <c r="M43" s="285" t="s">
        <v>454</v>
      </c>
      <c r="N43" s="285" t="s">
        <v>454</v>
      </c>
      <c r="O43" s="285">
        <v>60.06</v>
      </c>
      <c r="P43" s="285">
        <v>35.21</v>
      </c>
    </row>
    <row r="44" spans="1:16" s="323" customFormat="1" x14ac:dyDescent="0.3">
      <c r="A44" s="284" t="s">
        <v>567</v>
      </c>
      <c r="B44" s="285">
        <v>199185.55</v>
      </c>
      <c r="C44" s="285">
        <v>0</v>
      </c>
      <c r="D44" s="285">
        <v>0</v>
      </c>
      <c r="E44" s="285">
        <v>0</v>
      </c>
      <c r="F44" s="285">
        <v>0</v>
      </c>
      <c r="G44" s="285">
        <v>0</v>
      </c>
      <c r="H44" s="285">
        <v>0</v>
      </c>
      <c r="I44" s="285">
        <v>0</v>
      </c>
      <c r="J44" s="285">
        <v>0</v>
      </c>
      <c r="K44" s="285">
        <v>0</v>
      </c>
      <c r="L44" s="285">
        <v>0</v>
      </c>
      <c r="M44" s="285" t="s">
        <v>454</v>
      </c>
      <c r="N44" s="285" t="s">
        <v>454</v>
      </c>
      <c r="O44" s="285">
        <v>1037.8399999999999</v>
      </c>
      <c r="P44" s="285">
        <v>107.1</v>
      </c>
    </row>
    <row r="45" spans="1:16" s="323" customFormat="1" x14ac:dyDescent="0.3">
      <c r="A45" s="284" t="s">
        <v>568</v>
      </c>
      <c r="B45" s="285">
        <v>46661.01</v>
      </c>
      <c r="C45" s="285">
        <v>0</v>
      </c>
      <c r="D45" s="285">
        <v>0</v>
      </c>
      <c r="E45" s="285">
        <v>0</v>
      </c>
      <c r="F45" s="285">
        <v>0</v>
      </c>
      <c r="G45" s="285">
        <v>0</v>
      </c>
      <c r="H45" s="285">
        <v>0</v>
      </c>
      <c r="I45" s="285">
        <v>0</v>
      </c>
      <c r="J45" s="285">
        <v>0</v>
      </c>
      <c r="K45" s="285">
        <v>0</v>
      </c>
      <c r="L45" s="285">
        <v>0</v>
      </c>
      <c r="M45" s="285" t="s">
        <v>454</v>
      </c>
      <c r="N45" s="285" t="s">
        <v>454</v>
      </c>
      <c r="O45" s="285">
        <v>1108.99</v>
      </c>
      <c r="P45" s="285">
        <v>42.3</v>
      </c>
    </row>
    <row r="46" spans="1:16" s="323" customFormat="1" x14ac:dyDescent="0.3">
      <c r="A46" s="284" t="s">
        <v>569</v>
      </c>
      <c r="B46" s="285">
        <v>58042.85</v>
      </c>
      <c r="C46" s="285">
        <v>0</v>
      </c>
      <c r="D46" s="285">
        <v>0</v>
      </c>
      <c r="E46" s="285">
        <v>0</v>
      </c>
      <c r="F46" s="285">
        <v>0</v>
      </c>
      <c r="G46" s="285">
        <v>0</v>
      </c>
      <c r="H46" s="285">
        <v>0</v>
      </c>
      <c r="I46" s="285">
        <v>0</v>
      </c>
      <c r="J46" s="285">
        <v>0</v>
      </c>
      <c r="K46" s="285">
        <v>0</v>
      </c>
      <c r="L46" s="285">
        <v>0</v>
      </c>
      <c r="M46" s="285" t="s">
        <v>454</v>
      </c>
      <c r="N46" s="285" t="s">
        <v>454</v>
      </c>
      <c r="O46" s="285">
        <v>116.38</v>
      </c>
      <c r="P46" s="285">
        <v>84.78</v>
      </c>
    </row>
    <row r="47" spans="1:16" s="323" customFormat="1" x14ac:dyDescent="0.3">
      <c r="A47" s="284" t="s">
        <v>570</v>
      </c>
      <c r="B47" s="285">
        <v>78467.92</v>
      </c>
      <c r="C47" s="285">
        <v>0</v>
      </c>
      <c r="D47" s="285">
        <v>0</v>
      </c>
      <c r="E47" s="285">
        <v>0</v>
      </c>
      <c r="F47" s="285">
        <v>0</v>
      </c>
      <c r="G47" s="285">
        <v>0</v>
      </c>
      <c r="H47" s="285">
        <v>0</v>
      </c>
      <c r="I47" s="285">
        <v>0</v>
      </c>
      <c r="J47" s="285">
        <v>0</v>
      </c>
      <c r="K47" s="285">
        <v>0</v>
      </c>
      <c r="L47" s="285">
        <v>0</v>
      </c>
      <c r="M47" s="285" t="s">
        <v>454</v>
      </c>
      <c r="N47" s="285" t="s">
        <v>454</v>
      </c>
      <c r="O47" s="285">
        <v>193.75</v>
      </c>
      <c r="P47" s="285">
        <v>23.12</v>
      </c>
    </row>
    <row r="48" spans="1:16" s="323" customFormat="1" x14ac:dyDescent="0.3">
      <c r="A48" s="284" t="s">
        <v>571</v>
      </c>
      <c r="B48" s="285">
        <v>122390.38</v>
      </c>
      <c r="C48" s="285">
        <v>0</v>
      </c>
      <c r="D48" s="285">
        <v>0</v>
      </c>
      <c r="E48" s="285">
        <v>0</v>
      </c>
      <c r="F48" s="285">
        <v>0</v>
      </c>
      <c r="G48" s="285">
        <v>0</v>
      </c>
      <c r="H48" s="285">
        <v>0</v>
      </c>
      <c r="I48" s="285">
        <v>0</v>
      </c>
      <c r="J48" s="285">
        <v>0</v>
      </c>
      <c r="K48" s="285">
        <v>0</v>
      </c>
      <c r="L48" s="285">
        <v>0</v>
      </c>
      <c r="M48" s="285" t="s">
        <v>454</v>
      </c>
      <c r="N48" s="285" t="s">
        <v>454</v>
      </c>
      <c r="O48" s="285">
        <v>644.89</v>
      </c>
      <c r="P48" s="285">
        <v>99.02</v>
      </c>
    </row>
    <row r="49" spans="1:16" s="323" customFormat="1" x14ac:dyDescent="0.3">
      <c r="A49" s="284" t="s">
        <v>572</v>
      </c>
      <c r="B49" s="285">
        <v>283486.57</v>
      </c>
      <c r="C49" s="285">
        <v>0</v>
      </c>
      <c r="D49" s="285">
        <v>0</v>
      </c>
      <c r="E49" s="285">
        <v>0</v>
      </c>
      <c r="F49" s="285">
        <v>0</v>
      </c>
      <c r="G49" s="285">
        <v>0</v>
      </c>
      <c r="H49" s="285">
        <v>0</v>
      </c>
      <c r="I49" s="285">
        <v>0</v>
      </c>
      <c r="J49" s="285">
        <v>0</v>
      </c>
      <c r="K49" s="285">
        <v>0</v>
      </c>
      <c r="L49" s="285">
        <v>0</v>
      </c>
      <c r="M49" s="285" t="s">
        <v>454</v>
      </c>
      <c r="N49" s="285" t="s">
        <v>454</v>
      </c>
      <c r="O49" s="285">
        <v>255.62</v>
      </c>
      <c r="P49" s="285">
        <v>96.37</v>
      </c>
    </row>
    <row r="50" spans="1:16" s="323" customFormat="1" x14ac:dyDescent="0.3">
      <c r="A50" s="284" t="s">
        <v>573</v>
      </c>
      <c r="B50" s="285">
        <v>524073.76</v>
      </c>
      <c r="C50" s="285">
        <v>0</v>
      </c>
      <c r="D50" s="285">
        <v>0</v>
      </c>
      <c r="E50" s="285">
        <v>0</v>
      </c>
      <c r="F50" s="285">
        <v>0</v>
      </c>
      <c r="G50" s="285">
        <v>0</v>
      </c>
      <c r="H50" s="285">
        <v>0</v>
      </c>
      <c r="I50" s="285">
        <v>0</v>
      </c>
      <c r="J50" s="285">
        <v>0</v>
      </c>
      <c r="K50" s="285">
        <v>0</v>
      </c>
      <c r="L50" s="285">
        <v>0</v>
      </c>
      <c r="M50" s="285" t="s">
        <v>454</v>
      </c>
      <c r="N50" s="285" t="s">
        <v>454</v>
      </c>
      <c r="O50" s="285">
        <v>2873.27</v>
      </c>
      <c r="P50" s="285">
        <v>272.05</v>
      </c>
    </row>
    <row r="51" spans="1:16" s="323" customFormat="1" x14ac:dyDescent="0.3">
      <c r="A51" s="284" t="s">
        <v>574</v>
      </c>
      <c r="B51" s="285">
        <v>44323.44</v>
      </c>
      <c r="C51" s="285">
        <v>0</v>
      </c>
      <c r="D51" s="285">
        <v>0</v>
      </c>
      <c r="E51" s="285">
        <v>0</v>
      </c>
      <c r="F51" s="285">
        <v>0</v>
      </c>
      <c r="G51" s="285">
        <v>0</v>
      </c>
      <c r="H51" s="285">
        <v>0</v>
      </c>
      <c r="I51" s="285">
        <v>0</v>
      </c>
      <c r="J51" s="285">
        <v>0</v>
      </c>
      <c r="K51" s="285">
        <v>0</v>
      </c>
      <c r="L51" s="285">
        <v>0</v>
      </c>
      <c r="M51" s="285" t="s">
        <v>454</v>
      </c>
      <c r="N51" s="285" t="s">
        <v>454</v>
      </c>
      <c r="O51" s="285">
        <v>108.37</v>
      </c>
      <c r="P51" s="285">
        <v>16.77</v>
      </c>
    </row>
    <row r="52" spans="1:16" s="323" customFormat="1" x14ac:dyDescent="0.3">
      <c r="A52" s="284" t="s">
        <v>769</v>
      </c>
      <c r="B52" s="285">
        <v>41167.089999999997</v>
      </c>
      <c r="C52" s="285">
        <v>0</v>
      </c>
      <c r="D52" s="285">
        <v>0</v>
      </c>
      <c r="E52" s="285">
        <v>0</v>
      </c>
      <c r="F52" s="285">
        <v>0</v>
      </c>
      <c r="G52" s="285">
        <v>0</v>
      </c>
      <c r="H52" s="285">
        <v>0</v>
      </c>
      <c r="I52" s="285">
        <v>0</v>
      </c>
      <c r="J52" s="285">
        <v>0</v>
      </c>
      <c r="K52" s="285">
        <v>0</v>
      </c>
      <c r="L52" s="285">
        <v>0</v>
      </c>
      <c r="M52" s="285" t="s">
        <v>454</v>
      </c>
      <c r="N52" s="285" t="s">
        <v>454</v>
      </c>
      <c r="O52" s="285">
        <v>278.83999999999997</v>
      </c>
      <c r="P52" s="285">
        <v>19.809999999999999</v>
      </c>
    </row>
    <row r="53" spans="1:16" s="323" customFormat="1" x14ac:dyDescent="0.3">
      <c r="A53" s="284" t="s">
        <v>575</v>
      </c>
      <c r="B53" s="285">
        <v>10317.67</v>
      </c>
      <c r="C53" s="285">
        <v>0</v>
      </c>
      <c r="D53" s="285">
        <v>0</v>
      </c>
      <c r="E53" s="285">
        <v>0</v>
      </c>
      <c r="F53" s="285">
        <v>0</v>
      </c>
      <c r="G53" s="285">
        <v>0</v>
      </c>
      <c r="H53" s="285">
        <v>0</v>
      </c>
      <c r="I53" s="285">
        <v>0</v>
      </c>
      <c r="J53" s="285">
        <v>0</v>
      </c>
      <c r="K53" s="285">
        <v>0</v>
      </c>
      <c r="L53" s="285">
        <v>0</v>
      </c>
      <c r="M53" s="285" t="s">
        <v>454</v>
      </c>
      <c r="N53" s="285" t="s">
        <v>454</v>
      </c>
      <c r="O53" s="285">
        <v>10.59</v>
      </c>
      <c r="P53" s="285">
        <v>4.53</v>
      </c>
    </row>
    <row r="54" spans="1:16" s="323" customFormat="1" x14ac:dyDescent="0.3">
      <c r="A54" s="284" t="s">
        <v>473</v>
      </c>
      <c r="B54" s="285">
        <v>168457</v>
      </c>
      <c r="C54" s="285">
        <v>0</v>
      </c>
      <c r="D54" s="285">
        <v>0</v>
      </c>
      <c r="E54" s="285">
        <v>0</v>
      </c>
      <c r="F54" s="285">
        <v>0</v>
      </c>
      <c r="G54" s="285">
        <v>0</v>
      </c>
      <c r="H54" s="285">
        <v>0</v>
      </c>
      <c r="I54" s="285">
        <v>0</v>
      </c>
      <c r="J54" s="285">
        <v>0</v>
      </c>
      <c r="K54" s="285">
        <v>0</v>
      </c>
      <c r="L54" s="285">
        <v>0</v>
      </c>
      <c r="M54" s="285" t="s">
        <v>454</v>
      </c>
      <c r="N54" s="285" t="s">
        <v>454</v>
      </c>
      <c r="O54" s="285">
        <v>2971</v>
      </c>
      <c r="P54" s="285">
        <v>122</v>
      </c>
    </row>
    <row r="55" spans="1:16" s="323" customFormat="1" x14ac:dyDescent="0.3">
      <c r="A55" s="284" t="s">
        <v>475</v>
      </c>
      <c r="B55" s="285">
        <v>1010195</v>
      </c>
      <c r="C55" s="285">
        <v>0</v>
      </c>
      <c r="D55" s="285">
        <v>0</v>
      </c>
      <c r="E55" s="285">
        <v>0</v>
      </c>
      <c r="F55" s="285">
        <v>0</v>
      </c>
      <c r="G55" s="285">
        <v>0</v>
      </c>
      <c r="H55" s="285">
        <v>0</v>
      </c>
      <c r="I55" s="285">
        <v>0</v>
      </c>
      <c r="J55" s="285">
        <v>0</v>
      </c>
      <c r="K55" s="285">
        <v>0</v>
      </c>
      <c r="L55" s="285">
        <v>0</v>
      </c>
      <c r="M55" s="285" t="s">
        <v>454</v>
      </c>
      <c r="N55" s="285" t="s">
        <v>454</v>
      </c>
      <c r="O55" s="285">
        <v>90923</v>
      </c>
      <c r="P55" s="285">
        <v>535</v>
      </c>
    </row>
    <row r="56" spans="1:16" s="323" customFormat="1" x14ac:dyDescent="0.3">
      <c r="A56" s="284" t="s">
        <v>476</v>
      </c>
      <c r="B56" s="285">
        <v>864431</v>
      </c>
      <c r="C56" s="285">
        <v>0</v>
      </c>
      <c r="D56" s="285">
        <v>0</v>
      </c>
      <c r="E56" s="285">
        <v>0</v>
      </c>
      <c r="F56" s="285">
        <v>0</v>
      </c>
      <c r="G56" s="285">
        <v>0</v>
      </c>
      <c r="H56" s="285">
        <v>0</v>
      </c>
      <c r="I56" s="285">
        <v>0</v>
      </c>
      <c r="J56" s="285">
        <v>0</v>
      </c>
      <c r="K56" s="285">
        <v>0</v>
      </c>
      <c r="L56" s="285">
        <v>0</v>
      </c>
      <c r="M56" s="285" t="s">
        <v>454</v>
      </c>
      <c r="N56" s="285" t="s">
        <v>454</v>
      </c>
      <c r="O56" s="285">
        <v>78565</v>
      </c>
      <c r="P56" s="285">
        <v>437</v>
      </c>
    </row>
    <row r="57" spans="1:16" s="323" customFormat="1" x14ac:dyDescent="0.3">
      <c r="A57" s="284" t="s">
        <v>477</v>
      </c>
      <c r="B57" s="285">
        <v>1613808</v>
      </c>
      <c r="C57" s="285">
        <v>0</v>
      </c>
      <c r="D57" s="285">
        <v>0</v>
      </c>
      <c r="E57" s="285">
        <v>0</v>
      </c>
      <c r="F57" s="285">
        <v>0</v>
      </c>
      <c r="G57" s="285">
        <v>0</v>
      </c>
      <c r="H57" s="285">
        <v>0</v>
      </c>
      <c r="I57" s="285">
        <v>0</v>
      </c>
      <c r="J57" s="285">
        <v>0</v>
      </c>
      <c r="K57" s="285">
        <v>0</v>
      </c>
      <c r="L57" s="285">
        <v>0</v>
      </c>
      <c r="M57" s="285" t="s">
        <v>454</v>
      </c>
      <c r="N57" s="285" t="s">
        <v>454</v>
      </c>
      <c r="O57" s="285">
        <v>114814</v>
      </c>
      <c r="P57" s="285">
        <v>807</v>
      </c>
    </row>
    <row r="58" spans="1:16" s="323" customFormat="1" x14ac:dyDescent="0.3">
      <c r="A58" s="284" t="s">
        <v>478</v>
      </c>
      <c r="B58" s="285">
        <v>51048</v>
      </c>
      <c r="C58" s="285">
        <v>0</v>
      </c>
      <c r="D58" s="285">
        <v>0</v>
      </c>
      <c r="E58" s="285">
        <v>0</v>
      </c>
      <c r="F58" s="285">
        <v>0</v>
      </c>
      <c r="G58" s="285">
        <v>0</v>
      </c>
      <c r="H58" s="285">
        <v>0</v>
      </c>
      <c r="I58" s="285">
        <v>0</v>
      </c>
      <c r="J58" s="285">
        <v>0</v>
      </c>
      <c r="K58" s="285">
        <v>0</v>
      </c>
      <c r="L58" s="285">
        <v>0</v>
      </c>
      <c r="M58" s="285" t="s">
        <v>454</v>
      </c>
      <c r="N58" s="285" t="s">
        <v>454</v>
      </c>
      <c r="O58" s="285">
        <v>2109</v>
      </c>
      <c r="P58" s="285">
        <v>28</v>
      </c>
    </row>
    <row r="59" spans="1:16" s="323" customFormat="1" x14ac:dyDescent="0.3">
      <c r="A59" s="284" t="s">
        <v>748</v>
      </c>
      <c r="B59" s="285">
        <v>85364</v>
      </c>
      <c r="C59" s="285">
        <v>0</v>
      </c>
      <c r="D59" s="285">
        <v>0</v>
      </c>
      <c r="E59" s="285">
        <v>0</v>
      </c>
      <c r="F59" s="285">
        <v>0</v>
      </c>
      <c r="G59" s="285">
        <v>0</v>
      </c>
      <c r="H59" s="285">
        <v>0</v>
      </c>
      <c r="I59" s="285">
        <v>0</v>
      </c>
      <c r="J59" s="285">
        <v>0</v>
      </c>
      <c r="K59" s="285">
        <v>0</v>
      </c>
      <c r="L59" s="285">
        <v>0</v>
      </c>
      <c r="M59" s="285" t="s">
        <v>454</v>
      </c>
      <c r="N59" s="285" t="s">
        <v>454</v>
      </c>
      <c r="O59" s="285">
        <v>3229</v>
      </c>
      <c r="P59" s="285">
        <v>42</v>
      </c>
    </row>
    <row r="60" spans="1:16" s="323" customFormat="1" x14ac:dyDescent="0.3">
      <c r="A60" s="284" t="s">
        <v>479</v>
      </c>
      <c r="B60" s="285">
        <v>104436</v>
      </c>
      <c r="C60" s="285">
        <v>0</v>
      </c>
      <c r="D60" s="285">
        <v>0</v>
      </c>
      <c r="E60" s="285">
        <v>0</v>
      </c>
      <c r="F60" s="285">
        <v>0</v>
      </c>
      <c r="G60" s="285">
        <v>0</v>
      </c>
      <c r="H60" s="285">
        <v>0</v>
      </c>
      <c r="I60" s="285">
        <v>0</v>
      </c>
      <c r="J60" s="285">
        <v>0</v>
      </c>
      <c r="K60" s="285">
        <v>0</v>
      </c>
      <c r="L60" s="285">
        <v>0</v>
      </c>
      <c r="M60" s="285" t="s">
        <v>454</v>
      </c>
      <c r="N60" s="285" t="s">
        <v>454</v>
      </c>
      <c r="O60" s="285">
        <v>2463</v>
      </c>
      <c r="P60" s="285">
        <v>51</v>
      </c>
    </row>
    <row r="61" spans="1:16" s="323" customFormat="1" x14ac:dyDescent="0.3">
      <c r="A61" s="284" t="s">
        <v>480</v>
      </c>
      <c r="B61" s="285">
        <v>245885</v>
      </c>
      <c r="C61" s="285">
        <v>0</v>
      </c>
      <c r="D61" s="285">
        <v>0</v>
      </c>
      <c r="E61" s="285">
        <v>0</v>
      </c>
      <c r="F61" s="285">
        <v>0</v>
      </c>
      <c r="G61" s="285">
        <v>0</v>
      </c>
      <c r="H61" s="285">
        <v>0</v>
      </c>
      <c r="I61" s="285">
        <v>0</v>
      </c>
      <c r="J61" s="285">
        <v>0</v>
      </c>
      <c r="K61" s="285">
        <v>0</v>
      </c>
      <c r="L61" s="285">
        <v>0</v>
      </c>
      <c r="M61" s="285" t="s">
        <v>454</v>
      </c>
      <c r="N61" s="285" t="s">
        <v>454</v>
      </c>
      <c r="O61" s="285">
        <v>6263</v>
      </c>
      <c r="P61" s="285">
        <v>117</v>
      </c>
    </row>
    <row r="62" spans="1:16" s="323" customFormat="1" x14ac:dyDescent="0.3">
      <c r="A62" s="284" t="s">
        <v>481</v>
      </c>
      <c r="B62" s="285">
        <v>315600</v>
      </c>
      <c r="C62" s="285">
        <v>0</v>
      </c>
      <c r="D62" s="285">
        <v>0</v>
      </c>
      <c r="E62" s="285">
        <v>0</v>
      </c>
      <c r="F62" s="285">
        <v>0</v>
      </c>
      <c r="G62" s="285">
        <v>0</v>
      </c>
      <c r="H62" s="285">
        <v>0</v>
      </c>
      <c r="I62" s="285">
        <v>0</v>
      </c>
      <c r="J62" s="285">
        <v>0</v>
      </c>
      <c r="K62" s="285">
        <v>0</v>
      </c>
      <c r="L62" s="285">
        <v>0</v>
      </c>
      <c r="M62" s="285" t="s">
        <v>454</v>
      </c>
      <c r="N62" s="285" t="s">
        <v>454</v>
      </c>
      <c r="O62" s="285">
        <v>10167</v>
      </c>
      <c r="P62" s="285">
        <v>141</v>
      </c>
    </row>
    <row r="63" spans="1:16" s="323" customFormat="1" x14ac:dyDescent="0.3">
      <c r="A63" s="284" t="s">
        <v>482</v>
      </c>
      <c r="B63" s="285">
        <v>358784</v>
      </c>
      <c r="C63" s="285">
        <v>0</v>
      </c>
      <c r="D63" s="285">
        <v>0</v>
      </c>
      <c r="E63" s="285">
        <v>0</v>
      </c>
      <c r="F63" s="285">
        <v>0</v>
      </c>
      <c r="G63" s="285">
        <v>0</v>
      </c>
      <c r="H63" s="285">
        <v>0</v>
      </c>
      <c r="I63" s="285">
        <v>0</v>
      </c>
      <c r="J63" s="285">
        <v>0</v>
      </c>
      <c r="K63" s="285">
        <v>0</v>
      </c>
      <c r="L63" s="285">
        <v>0</v>
      </c>
      <c r="M63" s="285" t="s">
        <v>454</v>
      </c>
      <c r="N63" s="285" t="s">
        <v>454</v>
      </c>
      <c r="O63" s="285">
        <v>18491</v>
      </c>
      <c r="P63" s="285">
        <v>175</v>
      </c>
    </row>
    <row r="64" spans="1:16" s="323" customFormat="1" x14ac:dyDescent="0.3">
      <c r="A64" s="284" t="s">
        <v>483</v>
      </c>
      <c r="B64" s="285">
        <v>530342</v>
      </c>
      <c r="C64" s="285">
        <v>0</v>
      </c>
      <c r="D64" s="285">
        <v>0</v>
      </c>
      <c r="E64" s="285">
        <v>0</v>
      </c>
      <c r="F64" s="285">
        <v>0</v>
      </c>
      <c r="G64" s="285">
        <v>0</v>
      </c>
      <c r="H64" s="285">
        <v>0</v>
      </c>
      <c r="I64" s="285">
        <v>0</v>
      </c>
      <c r="J64" s="285">
        <v>0</v>
      </c>
      <c r="K64" s="285">
        <v>0</v>
      </c>
      <c r="L64" s="285">
        <v>0</v>
      </c>
      <c r="M64" s="285" t="s">
        <v>454</v>
      </c>
      <c r="N64" s="285" t="s">
        <v>454</v>
      </c>
      <c r="O64" s="285">
        <v>40707</v>
      </c>
      <c r="P64" s="285">
        <v>279</v>
      </c>
    </row>
    <row r="65" spans="1:16" s="323" customFormat="1" x14ac:dyDescent="0.3">
      <c r="A65" s="284" t="s">
        <v>484</v>
      </c>
      <c r="B65" s="285">
        <v>457923</v>
      </c>
      <c r="C65" s="285">
        <v>0</v>
      </c>
      <c r="D65" s="285">
        <v>0</v>
      </c>
      <c r="E65" s="285">
        <v>0</v>
      </c>
      <c r="F65" s="285">
        <v>0</v>
      </c>
      <c r="G65" s="285">
        <v>0</v>
      </c>
      <c r="H65" s="285">
        <v>0</v>
      </c>
      <c r="I65" s="285">
        <v>0</v>
      </c>
      <c r="J65" s="285">
        <v>0</v>
      </c>
      <c r="K65" s="285">
        <v>0</v>
      </c>
      <c r="L65" s="285">
        <v>0</v>
      </c>
      <c r="M65" s="285" t="s">
        <v>454</v>
      </c>
      <c r="N65" s="285" t="s">
        <v>454</v>
      </c>
      <c r="O65" s="285">
        <v>6661</v>
      </c>
      <c r="P65" s="285">
        <v>91</v>
      </c>
    </row>
    <row r="66" spans="1:16" s="323" customFormat="1" x14ac:dyDescent="0.3">
      <c r="A66" s="284" t="s">
        <v>749</v>
      </c>
      <c r="B66" s="285">
        <v>278745</v>
      </c>
      <c r="C66" s="285">
        <v>0</v>
      </c>
      <c r="D66" s="285">
        <v>0</v>
      </c>
      <c r="E66" s="285">
        <v>0</v>
      </c>
      <c r="F66" s="285">
        <v>0</v>
      </c>
      <c r="G66" s="285">
        <v>0</v>
      </c>
      <c r="H66" s="285">
        <v>0</v>
      </c>
      <c r="I66" s="285">
        <v>0</v>
      </c>
      <c r="J66" s="285">
        <v>0</v>
      </c>
      <c r="K66" s="285">
        <v>0</v>
      </c>
      <c r="L66" s="285">
        <v>0</v>
      </c>
      <c r="M66" s="285" t="s">
        <v>454</v>
      </c>
      <c r="N66" s="285" t="s">
        <v>454</v>
      </c>
      <c r="O66" s="285">
        <v>3522</v>
      </c>
      <c r="P66" s="285">
        <v>48</v>
      </c>
    </row>
    <row r="67" spans="1:16" s="323" customFormat="1" x14ac:dyDescent="0.3">
      <c r="A67" s="284" t="s">
        <v>485</v>
      </c>
      <c r="B67" s="285">
        <v>589544</v>
      </c>
      <c r="C67" s="285">
        <v>0</v>
      </c>
      <c r="D67" s="285">
        <v>0</v>
      </c>
      <c r="E67" s="285">
        <v>0</v>
      </c>
      <c r="F67" s="285">
        <v>0</v>
      </c>
      <c r="G67" s="285">
        <v>0</v>
      </c>
      <c r="H67" s="285">
        <v>0</v>
      </c>
      <c r="I67" s="285">
        <v>0</v>
      </c>
      <c r="J67" s="285">
        <v>0</v>
      </c>
      <c r="K67" s="285">
        <v>0</v>
      </c>
      <c r="L67" s="285">
        <v>0</v>
      </c>
      <c r="M67" s="285" t="s">
        <v>454</v>
      </c>
      <c r="N67" s="285" t="s">
        <v>454</v>
      </c>
      <c r="O67" s="285">
        <v>11211</v>
      </c>
      <c r="P67" s="285">
        <v>113</v>
      </c>
    </row>
    <row r="68" spans="1:16" s="323" customFormat="1" x14ac:dyDescent="0.3">
      <c r="A68" s="284" t="s">
        <v>486</v>
      </c>
      <c r="B68" s="285">
        <v>0</v>
      </c>
      <c r="C68" s="285">
        <v>0</v>
      </c>
      <c r="D68" s="285">
        <v>0</v>
      </c>
      <c r="E68" s="285">
        <v>64349</v>
      </c>
      <c r="F68" s="285">
        <v>0</v>
      </c>
      <c r="G68" s="285">
        <v>0</v>
      </c>
      <c r="H68" s="285">
        <v>0</v>
      </c>
      <c r="I68" s="285">
        <v>0</v>
      </c>
      <c r="J68" s="285">
        <v>0</v>
      </c>
      <c r="K68" s="285">
        <v>0</v>
      </c>
      <c r="L68" s="285">
        <v>0</v>
      </c>
      <c r="M68" s="285" t="s">
        <v>454</v>
      </c>
      <c r="N68" s="285" t="s">
        <v>454</v>
      </c>
      <c r="O68" s="285">
        <v>6890</v>
      </c>
      <c r="P68" s="285">
        <v>20</v>
      </c>
    </row>
    <row r="69" spans="1:16" s="323" customFormat="1" x14ac:dyDescent="0.3">
      <c r="A69" s="284" t="s">
        <v>487</v>
      </c>
      <c r="B69" s="285">
        <v>0</v>
      </c>
      <c r="C69" s="285">
        <v>0</v>
      </c>
      <c r="D69" s="285">
        <v>0</v>
      </c>
      <c r="E69" s="285">
        <v>92698</v>
      </c>
      <c r="F69" s="285">
        <v>0</v>
      </c>
      <c r="G69" s="285">
        <v>0</v>
      </c>
      <c r="H69" s="285">
        <v>0</v>
      </c>
      <c r="I69" s="285">
        <v>0</v>
      </c>
      <c r="J69" s="285">
        <v>0</v>
      </c>
      <c r="K69" s="285">
        <v>0</v>
      </c>
      <c r="L69" s="285">
        <v>0</v>
      </c>
      <c r="M69" s="285" t="s">
        <v>454</v>
      </c>
      <c r="N69" s="285" t="s">
        <v>454</v>
      </c>
      <c r="O69" s="285">
        <v>10980</v>
      </c>
      <c r="P69" s="285">
        <v>24</v>
      </c>
    </row>
    <row r="70" spans="1:16" s="323" customFormat="1" x14ac:dyDescent="0.3">
      <c r="A70" s="284" t="s">
        <v>750</v>
      </c>
      <c r="B70" s="285">
        <v>100524</v>
      </c>
      <c r="C70" s="285">
        <v>0</v>
      </c>
      <c r="D70" s="285">
        <v>0</v>
      </c>
      <c r="E70" s="285">
        <v>0</v>
      </c>
      <c r="F70" s="285">
        <v>0</v>
      </c>
      <c r="G70" s="285">
        <v>0</v>
      </c>
      <c r="H70" s="285">
        <v>0</v>
      </c>
      <c r="I70" s="285">
        <v>0</v>
      </c>
      <c r="J70" s="285">
        <v>0</v>
      </c>
      <c r="K70" s="285">
        <v>0</v>
      </c>
      <c r="L70" s="285">
        <v>0</v>
      </c>
      <c r="M70" s="285" t="s">
        <v>454</v>
      </c>
      <c r="N70" s="285" t="s">
        <v>454</v>
      </c>
      <c r="O70" s="285">
        <v>1380</v>
      </c>
      <c r="P70" s="285">
        <v>25</v>
      </c>
    </row>
    <row r="71" spans="1:16" s="323" customFormat="1" x14ac:dyDescent="0.3">
      <c r="A71" s="284" t="s">
        <v>751</v>
      </c>
      <c r="B71" s="285">
        <v>119680</v>
      </c>
      <c r="C71" s="285">
        <v>0</v>
      </c>
      <c r="D71" s="285">
        <v>0</v>
      </c>
      <c r="E71" s="285">
        <v>0</v>
      </c>
      <c r="F71" s="285">
        <v>0</v>
      </c>
      <c r="G71" s="285">
        <v>0</v>
      </c>
      <c r="H71" s="285">
        <v>0</v>
      </c>
      <c r="I71" s="285">
        <v>0</v>
      </c>
      <c r="J71" s="285">
        <v>0</v>
      </c>
      <c r="K71" s="285">
        <v>0</v>
      </c>
      <c r="L71" s="285">
        <v>0</v>
      </c>
      <c r="M71" s="285" t="s">
        <v>454</v>
      </c>
      <c r="N71" s="285" t="s">
        <v>454</v>
      </c>
      <c r="O71" s="285">
        <v>1409</v>
      </c>
      <c r="P71" s="285">
        <v>25</v>
      </c>
    </row>
    <row r="72" spans="1:16" s="323" customFormat="1" x14ac:dyDescent="0.3">
      <c r="A72" s="284" t="s">
        <v>752</v>
      </c>
      <c r="B72" s="285">
        <v>88344</v>
      </c>
      <c r="C72" s="285">
        <v>0</v>
      </c>
      <c r="D72" s="285">
        <v>0</v>
      </c>
      <c r="E72" s="285">
        <v>0</v>
      </c>
      <c r="F72" s="285">
        <v>0</v>
      </c>
      <c r="G72" s="285">
        <v>0</v>
      </c>
      <c r="H72" s="285">
        <v>0</v>
      </c>
      <c r="I72" s="285">
        <v>0</v>
      </c>
      <c r="J72" s="285">
        <v>0</v>
      </c>
      <c r="K72" s="285">
        <v>0</v>
      </c>
      <c r="L72" s="285">
        <v>0</v>
      </c>
      <c r="M72" s="285" t="s">
        <v>454</v>
      </c>
      <c r="N72" s="285" t="s">
        <v>454</v>
      </c>
      <c r="O72" s="285">
        <v>1497</v>
      </c>
      <c r="P72" s="285">
        <v>21</v>
      </c>
    </row>
    <row r="73" spans="1:16" s="323" customFormat="1" x14ac:dyDescent="0.3">
      <c r="A73" s="284" t="s">
        <v>488</v>
      </c>
      <c r="B73" s="285">
        <v>231390</v>
      </c>
      <c r="C73" s="285">
        <v>0</v>
      </c>
      <c r="D73" s="285">
        <v>0</v>
      </c>
      <c r="E73" s="285">
        <v>0</v>
      </c>
      <c r="F73" s="285">
        <v>0</v>
      </c>
      <c r="G73" s="285">
        <v>0</v>
      </c>
      <c r="H73" s="285">
        <v>0</v>
      </c>
      <c r="I73" s="285">
        <v>0</v>
      </c>
      <c r="J73" s="285">
        <v>0</v>
      </c>
      <c r="K73" s="285">
        <v>0</v>
      </c>
      <c r="L73" s="285">
        <v>0</v>
      </c>
      <c r="M73" s="285" t="s">
        <v>454</v>
      </c>
      <c r="N73" s="285" t="s">
        <v>454</v>
      </c>
      <c r="O73" s="285">
        <v>3306</v>
      </c>
      <c r="P73" s="285">
        <v>54</v>
      </c>
    </row>
    <row r="74" spans="1:16" s="323" customFormat="1" x14ac:dyDescent="0.3">
      <c r="A74" s="284" t="s">
        <v>753</v>
      </c>
      <c r="B74" s="285">
        <v>86464</v>
      </c>
      <c r="C74" s="285">
        <v>0</v>
      </c>
      <c r="D74" s="285">
        <v>0</v>
      </c>
      <c r="E74" s="285">
        <v>0</v>
      </c>
      <c r="F74" s="285">
        <v>0</v>
      </c>
      <c r="G74" s="285">
        <v>0</v>
      </c>
      <c r="H74" s="285">
        <v>0</v>
      </c>
      <c r="I74" s="285">
        <v>0</v>
      </c>
      <c r="J74" s="285">
        <v>0</v>
      </c>
      <c r="K74" s="285">
        <v>0</v>
      </c>
      <c r="L74" s="285">
        <v>0</v>
      </c>
      <c r="M74" s="285" t="s">
        <v>454</v>
      </c>
      <c r="N74" s="285" t="s">
        <v>454</v>
      </c>
      <c r="O74" s="285">
        <v>1539</v>
      </c>
      <c r="P74" s="285">
        <v>20</v>
      </c>
    </row>
    <row r="75" spans="1:16" s="323" customFormat="1" x14ac:dyDescent="0.3">
      <c r="A75" s="284" t="s">
        <v>489</v>
      </c>
      <c r="B75" s="285">
        <v>193348</v>
      </c>
      <c r="C75" s="285">
        <v>0</v>
      </c>
      <c r="D75" s="285">
        <v>0</v>
      </c>
      <c r="E75" s="285">
        <v>0</v>
      </c>
      <c r="F75" s="285">
        <v>0</v>
      </c>
      <c r="G75" s="285">
        <v>0</v>
      </c>
      <c r="H75" s="285">
        <v>0</v>
      </c>
      <c r="I75" s="285">
        <v>0</v>
      </c>
      <c r="J75" s="285">
        <v>0</v>
      </c>
      <c r="K75" s="285">
        <v>0</v>
      </c>
      <c r="L75" s="285">
        <v>0</v>
      </c>
      <c r="M75" s="285" t="s">
        <v>454</v>
      </c>
      <c r="N75" s="285" t="s">
        <v>454</v>
      </c>
      <c r="O75" s="285">
        <v>3384</v>
      </c>
      <c r="P75" s="285">
        <v>44</v>
      </c>
    </row>
    <row r="76" spans="1:16" s="323" customFormat="1" x14ac:dyDescent="0.3">
      <c r="A76" s="284" t="s">
        <v>490</v>
      </c>
      <c r="B76" s="285">
        <v>258040</v>
      </c>
      <c r="C76" s="285">
        <v>0</v>
      </c>
      <c r="D76" s="285">
        <v>0</v>
      </c>
      <c r="E76" s="285">
        <v>0</v>
      </c>
      <c r="F76" s="285">
        <v>0</v>
      </c>
      <c r="G76" s="285">
        <v>0</v>
      </c>
      <c r="H76" s="285">
        <v>0</v>
      </c>
      <c r="I76" s="285">
        <v>0</v>
      </c>
      <c r="J76" s="285">
        <v>0</v>
      </c>
      <c r="K76" s="285">
        <v>0</v>
      </c>
      <c r="L76" s="285">
        <v>0</v>
      </c>
      <c r="M76" s="285" t="s">
        <v>454</v>
      </c>
      <c r="N76" s="285" t="s">
        <v>454</v>
      </c>
      <c r="O76" s="285">
        <v>3053</v>
      </c>
      <c r="P76" s="285">
        <v>54</v>
      </c>
    </row>
    <row r="77" spans="1:16" s="323" customFormat="1" x14ac:dyDescent="0.3">
      <c r="A77" s="284" t="s">
        <v>491</v>
      </c>
      <c r="B77" s="285">
        <v>0</v>
      </c>
      <c r="C77" s="285">
        <v>0</v>
      </c>
      <c r="D77" s="285">
        <v>0</v>
      </c>
      <c r="E77" s="285">
        <v>0</v>
      </c>
      <c r="F77" s="285">
        <v>0</v>
      </c>
      <c r="G77" s="285">
        <v>0</v>
      </c>
      <c r="H77" s="285">
        <v>126942</v>
      </c>
      <c r="I77" s="285">
        <v>0</v>
      </c>
      <c r="J77" s="285">
        <v>0</v>
      </c>
      <c r="K77" s="285">
        <v>0</v>
      </c>
      <c r="L77" s="285">
        <v>0</v>
      </c>
      <c r="M77" s="285" t="s">
        <v>454</v>
      </c>
      <c r="N77" s="285" t="s">
        <v>454</v>
      </c>
      <c r="O77" s="285">
        <v>866</v>
      </c>
      <c r="P77" s="285">
        <v>255</v>
      </c>
    </row>
    <row r="78" spans="1:16" s="323" customFormat="1" x14ac:dyDescent="0.3">
      <c r="A78" s="284" t="s">
        <v>492</v>
      </c>
      <c r="B78" s="285">
        <v>0</v>
      </c>
      <c r="C78" s="285">
        <v>0</v>
      </c>
      <c r="D78" s="285">
        <v>0</v>
      </c>
      <c r="E78" s="285">
        <v>0</v>
      </c>
      <c r="F78" s="285">
        <v>0</v>
      </c>
      <c r="G78" s="285">
        <v>0</v>
      </c>
      <c r="H78" s="285">
        <v>1115787</v>
      </c>
      <c r="I78" s="285">
        <v>0</v>
      </c>
      <c r="J78" s="285">
        <v>0</v>
      </c>
      <c r="K78" s="285">
        <v>0</v>
      </c>
      <c r="L78" s="285">
        <v>0</v>
      </c>
      <c r="M78" s="285" t="s">
        <v>454</v>
      </c>
      <c r="N78" s="285" t="s">
        <v>454</v>
      </c>
      <c r="O78" s="285">
        <v>4773</v>
      </c>
      <c r="P78" s="285">
        <v>1412</v>
      </c>
    </row>
    <row r="79" spans="1:16" s="323" customFormat="1" x14ac:dyDescent="0.3">
      <c r="A79" s="284" t="s">
        <v>493</v>
      </c>
      <c r="B79" s="285">
        <v>0</v>
      </c>
      <c r="C79" s="285">
        <v>0</v>
      </c>
      <c r="D79" s="285">
        <v>0</v>
      </c>
      <c r="E79" s="285">
        <v>0</v>
      </c>
      <c r="F79" s="285">
        <v>0</v>
      </c>
      <c r="G79" s="285">
        <v>0</v>
      </c>
      <c r="H79" s="285">
        <v>640602</v>
      </c>
      <c r="I79" s="285">
        <v>0</v>
      </c>
      <c r="J79" s="285">
        <v>0</v>
      </c>
      <c r="K79" s="285">
        <v>0</v>
      </c>
      <c r="L79" s="285">
        <v>0</v>
      </c>
      <c r="M79" s="285" t="s">
        <v>454</v>
      </c>
      <c r="N79" s="285" t="s">
        <v>454</v>
      </c>
      <c r="O79" s="285">
        <v>2902</v>
      </c>
      <c r="P79" s="285">
        <v>2448</v>
      </c>
    </row>
    <row r="80" spans="1:16" s="323" customFormat="1" x14ac:dyDescent="0.3">
      <c r="A80" s="284" t="s">
        <v>494</v>
      </c>
      <c r="B80" s="285">
        <v>0</v>
      </c>
      <c r="C80" s="285">
        <v>0</v>
      </c>
      <c r="D80" s="285">
        <v>0</v>
      </c>
      <c r="E80" s="285">
        <v>0</v>
      </c>
      <c r="F80" s="285">
        <v>0</v>
      </c>
      <c r="G80" s="285">
        <v>0</v>
      </c>
      <c r="H80" s="285">
        <v>1337636</v>
      </c>
      <c r="I80" s="285">
        <v>0</v>
      </c>
      <c r="J80" s="285">
        <v>0</v>
      </c>
      <c r="K80" s="285">
        <v>0</v>
      </c>
      <c r="L80" s="285">
        <v>0</v>
      </c>
      <c r="M80" s="285" t="s">
        <v>454</v>
      </c>
      <c r="N80" s="285" t="s">
        <v>454</v>
      </c>
      <c r="O80" s="285">
        <v>518</v>
      </c>
      <c r="P80" s="285">
        <v>791</v>
      </c>
    </row>
    <row r="81" spans="1:16" s="323" customFormat="1" x14ac:dyDescent="0.3">
      <c r="A81" s="284" t="s">
        <v>495</v>
      </c>
      <c r="B81" s="285">
        <v>0</v>
      </c>
      <c r="C81" s="285">
        <v>0</v>
      </c>
      <c r="D81" s="285">
        <v>0</v>
      </c>
      <c r="E81" s="285">
        <v>65352</v>
      </c>
      <c r="F81" s="285">
        <v>0</v>
      </c>
      <c r="G81" s="285">
        <v>0</v>
      </c>
      <c r="H81" s="285">
        <v>0</v>
      </c>
      <c r="I81" s="285">
        <v>0</v>
      </c>
      <c r="J81" s="285">
        <v>0</v>
      </c>
      <c r="K81" s="285">
        <v>0</v>
      </c>
      <c r="L81" s="285">
        <v>0</v>
      </c>
      <c r="M81" s="285" t="s">
        <v>454</v>
      </c>
      <c r="N81" s="285" t="s">
        <v>454</v>
      </c>
      <c r="O81" s="285">
        <v>18574</v>
      </c>
      <c r="P81" s="285">
        <v>123</v>
      </c>
    </row>
    <row r="82" spans="1:16" s="323" customFormat="1" x14ac:dyDescent="0.3">
      <c r="A82" s="284" t="s">
        <v>496</v>
      </c>
      <c r="B82" s="285">
        <v>0</v>
      </c>
      <c r="C82" s="285">
        <v>0</v>
      </c>
      <c r="D82" s="285">
        <v>0</v>
      </c>
      <c r="E82" s="285">
        <v>0</v>
      </c>
      <c r="F82" s="285">
        <v>0</v>
      </c>
      <c r="G82" s="285">
        <v>0</v>
      </c>
      <c r="H82" s="285">
        <v>630</v>
      </c>
      <c r="I82" s="285">
        <v>0</v>
      </c>
      <c r="J82" s="285">
        <v>0</v>
      </c>
      <c r="K82" s="285">
        <v>0</v>
      </c>
      <c r="L82" s="285">
        <v>0</v>
      </c>
      <c r="M82" s="285" t="s">
        <v>454</v>
      </c>
      <c r="N82" s="285" t="s">
        <v>454</v>
      </c>
      <c r="O82" s="285">
        <v>20</v>
      </c>
      <c r="P82" s="285">
        <v>3</v>
      </c>
    </row>
    <row r="83" spans="1:16" s="323" customFormat="1" x14ac:dyDescent="0.3">
      <c r="A83" s="284" t="s">
        <v>497</v>
      </c>
      <c r="B83" s="285">
        <v>0</v>
      </c>
      <c r="C83" s="285">
        <v>0</v>
      </c>
      <c r="D83" s="285">
        <v>0</v>
      </c>
      <c r="E83" s="285">
        <v>0</v>
      </c>
      <c r="F83" s="285">
        <v>0</v>
      </c>
      <c r="G83" s="285">
        <v>0</v>
      </c>
      <c r="H83" s="285">
        <v>0</v>
      </c>
      <c r="I83" s="285">
        <v>57068</v>
      </c>
      <c r="J83" s="285">
        <v>0</v>
      </c>
      <c r="K83" s="285">
        <v>0</v>
      </c>
      <c r="L83" s="285">
        <v>0</v>
      </c>
      <c r="M83" s="285" t="s">
        <v>454</v>
      </c>
      <c r="N83" s="285" t="s">
        <v>454</v>
      </c>
      <c r="O83" s="285">
        <v>20</v>
      </c>
      <c r="P83" s="285">
        <v>21</v>
      </c>
    </row>
    <row r="84" spans="1:16" s="323" customFormat="1" x14ac:dyDescent="0.3">
      <c r="A84" s="284" t="s">
        <v>498</v>
      </c>
      <c r="B84" s="285">
        <v>1136272</v>
      </c>
      <c r="C84" s="285">
        <v>0</v>
      </c>
      <c r="D84" s="285">
        <v>0</v>
      </c>
      <c r="E84" s="285">
        <v>0</v>
      </c>
      <c r="F84" s="285">
        <v>0</v>
      </c>
      <c r="G84" s="285">
        <v>0</v>
      </c>
      <c r="H84" s="285">
        <v>0</v>
      </c>
      <c r="I84" s="285">
        <v>0</v>
      </c>
      <c r="J84" s="285">
        <v>0</v>
      </c>
      <c r="K84" s="285">
        <v>0</v>
      </c>
      <c r="L84" s="285">
        <v>0</v>
      </c>
      <c r="M84" s="285" t="s">
        <v>454</v>
      </c>
      <c r="N84" s="285" t="s">
        <v>454</v>
      </c>
      <c r="O84" s="285">
        <v>22224</v>
      </c>
      <c r="P84" s="285">
        <v>81</v>
      </c>
    </row>
    <row r="85" spans="1:16" s="323" customFormat="1" x14ac:dyDescent="0.3">
      <c r="A85" s="284" t="s">
        <v>499</v>
      </c>
      <c r="B85" s="285">
        <v>1252247</v>
      </c>
      <c r="C85" s="285">
        <v>0</v>
      </c>
      <c r="D85" s="285">
        <v>0</v>
      </c>
      <c r="E85" s="285">
        <v>0</v>
      </c>
      <c r="F85" s="285">
        <v>0</v>
      </c>
      <c r="G85" s="285">
        <v>0</v>
      </c>
      <c r="H85" s="285">
        <v>0</v>
      </c>
      <c r="I85" s="285">
        <v>0</v>
      </c>
      <c r="J85" s="285">
        <v>0</v>
      </c>
      <c r="K85" s="285">
        <v>0</v>
      </c>
      <c r="L85" s="285">
        <v>0</v>
      </c>
      <c r="M85" s="285" t="s">
        <v>454</v>
      </c>
      <c r="N85" s="285" t="s">
        <v>454</v>
      </c>
      <c r="O85" s="285">
        <v>3598</v>
      </c>
      <c r="P85" s="285">
        <v>72</v>
      </c>
    </row>
    <row r="86" spans="1:16" s="323" customFormat="1" x14ac:dyDescent="0.3">
      <c r="A86" s="284" t="s">
        <v>500</v>
      </c>
      <c r="B86" s="285">
        <v>1095871</v>
      </c>
      <c r="C86" s="285">
        <v>0</v>
      </c>
      <c r="D86" s="285">
        <v>0</v>
      </c>
      <c r="E86" s="285">
        <v>0</v>
      </c>
      <c r="F86" s="285">
        <v>0</v>
      </c>
      <c r="G86" s="285">
        <v>0</v>
      </c>
      <c r="H86" s="285">
        <v>0</v>
      </c>
      <c r="I86" s="285">
        <v>0</v>
      </c>
      <c r="J86" s="285">
        <v>0</v>
      </c>
      <c r="K86" s="285">
        <v>0</v>
      </c>
      <c r="L86" s="285">
        <v>0</v>
      </c>
      <c r="M86" s="285" t="s">
        <v>454</v>
      </c>
      <c r="N86" s="285" t="s">
        <v>454</v>
      </c>
      <c r="O86" s="285">
        <v>10385</v>
      </c>
      <c r="P86" s="285">
        <v>102</v>
      </c>
    </row>
    <row r="87" spans="1:16" s="323" customFormat="1" x14ac:dyDescent="0.3">
      <c r="A87" s="284" t="s">
        <v>501</v>
      </c>
      <c r="B87" s="285">
        <v>3535154</v>
      </c>
      <c r="C87" s="285">
        <v>0</v>
      </c>
      <c r="D87" s="285">
        <v>0</v>
      </c>
      <c r="E87" s="285">
        <v>0</v>
      </c>
      <c r="F87" s="285">
        <v>0</v>
      </c>
      <c r="G87" s="285">
        <v>0</v>
      </c>
      <c r="H87" s="285">
        <v>0</v>
      </c>
      <c r="I87" s="285">
        <v>0</v>
      </c>
      <c r="J87" s="285">
        <v>0</v>
      </c>
      <c r="K87" s="285">
        <v>0</v>
      </c>
      <c r="L87" s="285">
        <v>0</v>
      </c>
      <c r="M87" s="285" t="s">
        <v>454</v>
      </c>
      <c r="N87" s="285" t="s">
        <v>454</v>
      </c>
      <c r="O87" s="285">
        <v>21632</v>
      </c>
      <c r="P87" s="285">
        <v>268</v>
      </c>
    </row>
    <row r="88" spans="1:16" s="323" customFormat="1" x14ac:dyDescent="0.3">
      <c r="A88" s="284" t="s">
        <v>502</v>
      </c>
      <c r="B88" s="285">
        <v>3454910</v>
      </c>
      <c r="C88" s="285">
        <v>0</v>
      </c>
      <c r="D88" s="285">
        <v>0</v>
      </c>
      <c r="E88" s="285">
        <v>0</v>
      </c>
      <c r="F88" s="285">
        <v>0</v>
      </c>
      <c r="G88" s="285">
        <v>0</v>
      </c>
      <c r="H88" s="285">
        <v>0</v>
      </c>
      <c r="I88" s="285">
        <v>0</v>
      </c>
      <c r="J88" s="285">
        <v>0</v>
      </c>
      <c r="K88" s="285">
        <v>0</v>
      </c>
      <c r="L88" s="285">
        <v>0</v>
      </c>
      <c r="M88" s="285" t="s">
        <v>454</v>
      </c>
      <c r="N88" s="285" t="s">
        <v>454</v>
      </c>
      <c r="O88" s="285">
        <v>21526</v>
      </c>
      <c r="P88" s="285">
        <v>301</v>
      </c>
    </row>
    <row r="89" spans="1:16" s="323" customFormat="1" x14ac:dyDescent="0.3">
      <c r="A89" s="284" t="s">
        <v>503</v>
      </c>
      <c r="B89" s="285">
        <v>549365</v>
      </c>
      <c r="C89" s="285">
        <v>0</v>
      </c>
      <c r="D89" s="285">
        <v>0</v>
      </c>
      <c r="E89" s="285">
        <v>0</v>
      </c>
      <c r="F89" s="285">
        <v>0</v>
      </c>
      <c r="G89" s="285">
        <v>0</v>
      </c>
      <c r="H89" s="285">
        <v>0</v>
      </c>
      <c r="I89" s="285">
        <v>0</v>
      </c>
      <c r="J89" s="285">
        <v>0</v>
      </c>
      <c r="K89" s="285">
        <v>0</v>
      </c>
      <c r="L89" s="285">
        <v>0</v>
      </c>
      <c r="M89" s="285" t="s">
        <v>454</v>
      </c>
      <c r="N89" s="285" t="s">
        <v>454</v>
      </c>
      <c r="O89" s="285">
        <v>340</v>
      </c>
      <c r="P89" s="285">
        <v>367</v>
      </c>
    </row>
    <row r="90" spans="1:16" s="323" customFormat="1" x14ac:dyDescent="0.3">
      <c r="A90" s="284" t="s">
        <v>504</v>
      </c>
      <c r="B90" s="285">
        <v>3530942</v>
      </c>
      <c r="C90" s="285">
        <v>0</v>
      </c>
      <c r="D90" s="285">
        <v>0</v>
      </c>
      <c r="E90" s="285">
        <v>0</v>
      </c>
      <c r="F90" s="285">
        <v>0</v>
      </c>
      <c r="G90" s="285">
        <v>0</v>
      </c>
      <c r="H90" s="285">
        <v>0</v>
      </c>
      <c r="I90" s="285">
        <v>0</v>
      </c>
      <c r="J90" s="285">
        <v>0</v>
      </c>
      <c r="K90" s="285">
        <v>0</v>
      </c>
      <c r="L90" s="285">
        <v>0</v>
      </c>
      <c r="M90" s="285" t="s">
        <v>454</v>
      </c>
      <c r="N90" s="285" t="s">
        <v>454</v>
      </c>
      <c r="O90" s="285">
        <v>8475</v>
      </c>
      <c r="P90" s="285">
        <v>245</v>
      </c>
    </row>
    <row r="91" spans="1:16" s="323" customFormat="1" x14ac:dyDescent="0.3">
      <c r="A91" s="284" t="s">
        <v>505</v>
      </c>
      <c r="B91" s="285">
        <v>1490363</v>
      </c>
      <c r="C91" s="285">
        <v>0</v>
      </c>
      <c r="D91" s="285">
        <v>0</v>
      </c>
      <c r="E91" s="285">
        <v>0</v>
      </c>
      <c r="F91" s="285">
        <v>0</v>
      </c>
      <c r="G91" s="285">
        <v>0</v>
      </c>
      <c r="H91" s="285">
        <v>0</v>
      </c>
      <c r="I91" s="285">
        <v>0</v>
      </c>
      <c r="J91" s="285">
        <v>0</v>
      </c>
      <c r="K91" s="285">
        <v>0</v>
      </c>
      <c r="L91" s="285">
        <v>0</v>
      </c>
      <c r="M91" s="285" t="s">
        <v>454</v>
      </c>
      <c r="N91" s="285" t="s">
        <v>454</v>
      </c>
      <c r="O91" s="285">
        <v>1581</v>
      </c>
      <c r="P91" s="285">
        <v>149</v>
      </c>
    </row>
    <row r="92" spans="1:16" s="323" customFormat="1" x14ac:dyDescent="0.3">
      <c r="A92" s="284" t="s">
        <v>506</v>
      </c>
      <c r="B92" s="285">
        <v>1736759</v>
      </c>
      <c r="C92" s="285">
        <v>0</v>
      </c>
      <c r="D92" s="285">
        <v>0</v>
      </c>
      <c r="E92" s="285">
        <v>0</v>
      </c>
      <c r="F92" s="285">
        <v>0</v>
      </c>
      <c r="G92" s="285">
        <v>0</v>
      </c>
      <c r="H92" s="285">
        <v>0</v>
      </c>
      <c r="I92" s="285">
        <v>0</v>
      </c>
      <c r="J92" s="285">
        <v>0</v>
      </c>
      <c r="K92" s="285">
        <v>0</v>
      </c>
      <c r="L92" s="285">
        <v>0</v>
      </c>
      <c r="M92" s="285" t="s">
        <v>454</v>
      </c>
      <c r="N92" s="285" t="s">
        <v>454</v>
      </c>
      <c r="O92" s="285">
        <v>216</v>
      </c>
      <c r="P92" s="285">
        <v>216</v>
      </c>
    </row>
    <row r="93" spans="1:16" s="323" customFormat="1" x14ac:dyDescent="0.3">
      <c r="A93" s="284" t="s">
        <v>507</v>
      </c>
      <c r="B93" s="285">
        <v>2118130</v>
      </c>
      <c r="C93" s="285">
        <v>0</v>
      </c>
      <c r="D93" s="285">
        <v>0</v>
      </c>
      <c r="E93" s="285">
        <v>0</v>
      </c>
      <c r="F93" s="285">
        <v>0</v>
      </c>
      <c r="G93" s="285">
        <v>0</v>
      </c>
      <c r="H93" s="285">
        <v>0</v>
      </c>
      <c r="I93" s="285">
        <v>0</v>
      </c>
      <c r="J93" s="285">
        <v>0</v>
      </c>
      <c r="K93" s="285">
        <v>0</v>
      </c>
      <c r="L93" s="285">
        <v>0</v>
      </c>
      <c r="M93" s="285" t="s">
        <v>454</v>
      </c>
      <c r="N93" s="285" t="s">
        <v>454</v>
      </c>
      <c r="O93" s="285">
        <v>48521</v>
      </c>
      <c r="P93" s="285">
        <v>146</v>
      </c>
    </row>
    <row r="94" spans="1:16" s="323" customFormat="1" x14ac:dyDescent="0.3">
      <c r="A94" s="284" t="s">
        <v>508</v>
      </c>
      <c r="B94" s="285">
        <v>1526428</v>
      </c>
      <c r="C94" s="285">
        <v>0</v>
      </c>
      <c r="D94" s="285">
        <v>0</v>
      </c>
      <c r="E94" s="285">
        <v>0</v>
      </c>
      <c r="F94" s="285">
        <v>0</v>
      </c>
      <c r="G94" s="285">
        <v>0</v>
      </c>
      <c r="H94" s="285">
        <v>0</v>
      </c>
      <c r="I94" s="285">
        <v>0</v>
      </c>
      <c r="J94" s="285">
        <v>0</v>
      </c>
      <c r="K94" s="285">
        <v>0</v>
      </c>
      <c r="L94" s="285">
        <v>0</v>
      </c>
      <c r="M94" s="285" t="s">
        <v>454</v>
      </c>
      <c r="N94" s="285" t="s">
        <v>454</v>
      </c>
      <c r="O94" s="285">
        <v>52905</v>
      </c>
      <c r="P94" s="285">
        <v>170</v>
      </c>
    </row>
    <row r="95" spans="1:16" s="323" customFormat="1" x14ac:dyDescent="0.3">
      <c r="A95" s="284" t="s">
        <v>509</v>
      </c>
      <c r="B95" s="285">
        <v>2563289</v>
      </c>
      <c r="C95" s="285">
        <v>0</v>
      </c>
      <c r="D95" s="285">
        <v>0</v>
      </c>
      <c r="E95" s="285">
        <v>0</v>
      </c>
      <c r="F95" s="285">
        <v>0</v>
      </c>
      <c r="G95" s="285">
        <v>0</v>
      </c>
      <c r="H95" s="285">
        <v>0</v>
      </c>
      <c r="I95" s="285">
        <v>0</v>
      </c>
      <c r="J95" s="285">
        <v>0</v>
      </c>
      <c r="K95" s="285">
        <v>0</v>
      </c>
      <c r="L95" s="285">
        <v>0</v>
      </c>
      <c r="M95" s="285" t="s">
        <v>454</v>
      </c>
      <c r="N95" s="285" t="s">
        <v>454</v>
      </c>
      <c r="O95" s="285">
        <v>46192</v>
      </c>
      <c r="P95" s="285">
        <v>209</v>
      </c>
    </row>
    <row r="96" spans="1:16" s="323" customFormat="1" x14ac:dyDescent="0.3">
      <c r="A96" s="284" t="s">
        <v>510</v>
      </c>
      <c r="B96" s="285">
        <v>913513</v>
      </c>
      <c r="C96" s="285">
        <v>0</v>
      </c>
      <c r="D96" s="285">
        <v>0</v>
      </c>
      <c r="E96" s="285">
        <v>0</v>
      </c>
      <c r="F96" s="285">
        <v>0</v>
      </c>
      <c r="G96" s="285">
        <v>0</v>
      </c>
      <c r="H96" s="285">
        <v>0</v>
      </c>
      <c r="I96" s="285">
        <v>0</v>
      </c>
      <c r="J96" s="285">
        <v>0</v>
      </c>
      <c r="K96" s="285">
        <v>0</v>
      </c>
      <c r="L96" s="285">
        <v>0</v>
      </c>
      <c r="M96" s="285" t="s">
        <v>454</v>
      </c>
      <c r="N96" s="285" t="s">
        <v>454</v>
      </c>
      <c r="O96" s="285">
        <v>9533</v>
      </c>
      <c r="P96" s="285">
        <v>73</v>
      </c>
    </row>
    <row r="97" spans="1:16" s="323" customFormat="1" x14ac:dyDescent="0.3">
      <c r="A97" s="284" t="s">
        <v>511</v>
      </c>
      <c r="B97" s="285">
        <v>0</v>
      </c>
      <c r="C97" s="285">
        <v>0</v>
      </c>
      <c r="D97" s="285">
        <v>0</v>
      </c>
      <c r="E97" s="285">
        <v>316498</v>
      </c>
      <c r="F97" s="285">
        <v>0</v>
      </c>
      <c r="G97" s="285">
        <v>0</v>
      </c>
      <c r="H97" s="285">
        <v>0</v>
      </c>
      <c r="I97" s="285">
        <v>0</v>
      </c>
      <c r="J97" s="285">
        <v>0</v>
      </c>
      <c r="K97" s="285">
        <v>0</v>
      </c>
      <c r="L97" s="285">
        <v>0</v>
      </c>
      <c r="M97" s="285" t="s">
        <v>454</v>
      </c>
      <c r="N97" s="285" t="s">
        <v>454</v>
      </c>
      <c r="O97" s="285">
        <v>1711</v>
      </c>
      <c r="P97" s="285">
        <v>290</v>
      </c>
    </row>
    <row r="98" spans="1:16" s="323" customFormat="1" x14ac:dyDescent="0.3">
      <c r="A98" s="284" t="s">
        <v>512</v>
      </c>
      <c r="B98" s="285">
        <v>0</v>
      </c>
      <c r="C98" s="285">
        <v>0</v>
      </c>
      <c r="D98" s="285">
        <v>0</v>
      </c>
      <c r="E98" s="285">
        <v>15969</v>
      </c>
      <c r="F98" s="285">
        <v>0</v>
      </c>
      <c r="G98" s="285">
        <v>0</v>
      </c>
      <c r="H98" s="285">
        <v>0</v>
      </c>
      <c r="I98" s="285">
        <v>0</v>
      </c>
      <c r="J98" s="285">
        <v>0</v>
      </c>
      <c r="K98" s="285">
        <v>0</v>
      </c>
      <c r="L98" s="285">
        <v>0</v>
      </c>
      <c r="M98" s="285" t="s">
        <v>454</v>
      </c>
      <c r="N98" s="285" t="s">
        <v>454</v>
      </c>
      <c r="O98" s="285">
        <v>8689</v>
      </c>
      <c r="P98" s="285">
        <v>3</v>
      </c>
    </row>
    <row r="99" spans="1:16" s="323" customFormat="1" x14ac:dyDescent="0.3">
      <c r="A99" s="284" t="s">
        <v>513</v>
      </c>
      <c r="B99" s="285">
        <v>0</v>
      </c>
      <c r="C99" s="285">
        <v>0</v>
      </c>
      <c r="D99" s="285">
        <v>0</v>
      </c>
      <c r="E99" s="285">
        <v>23484</v>
      </c>
      <c r="F99" s="285">
        <v>0</v>
      </c>
      <c r="G99" s="285">
        <v>0</v>
      </c>
      <c r="H99" s="285">
        <v>0</v>
      </c>
      <c r="I99" s="285">
        <v>0</v>
      </c>
      <c r="J99" s="285">
        <v>0</v>
      </c>
      <c r="K99" s="285">
        <v>0</v>
      </c>
      <c r="L99" s="285">
        <v>0</v>
      </c>
      <c r="M99" s="285" t="s">
        <v>454</v>
      </c>
      <c r="N99" s="285" t="s">
        <v>454</v>
      </c>
      <c r="O99" s="285">
        <v>6614</v>
      </c>
      <c r="P99" s="285">
        <v>7</v>
      </c>
    </row>
    <row r="100" spans="1:16" s="323" customFormat="1" x14ac:dyDescent="0.3">
      <c r="A100" s="284" t="s">
        <v>796</v>
      </c>
      <c r="B100" s="285" t="s">
        <v>454</v>
      </c>
      <c r="C100" s="285" t="s">
        <v>454</v>
      </c>
      <c r="D100" s="285" t="s">
        <v>454</v>
      </c>
      <c r="E100" s="285" t="s">
        <v>454</v>
      </c>
      <c r="F100" s="285" t="s">
        <v>454</v>
      </c>
      <c r="G100" s="285" t="s">
        <v>454</v>
      </c>
      <c r="H100" s="285" t="s">
        <v>454</v>
      </c>
      <c r="I100" s="285" t="s">
        <v>454</v>
      </c>
      <c r="J100" s="285" t="s">
        <v>454</v>
      </c>
      <c r="K100" s="285" t="s">
        <v>454</v>
      </c>
      <c r="L100" s="285" t="s">
        <v>454</v>
      </c>
      <c r="M100" s="285" t="s">
        <v>454</v>
      </c>
      <c r="N100" s="285">
        <v>0</v>
      </c>
      <c r="O100" s="285">
        <v>173974.08</v>
      </c>
      <c r="P100" s="285">
        <v>0</v>
      </c>
    </row>
    <row r="101" spans="1:16" s="323" customFormat="1" x14ac:dyDescent="0.3">
      <c r="A101" s="284" t="s">
        <v>668</v>
      </c>
      <c r="B101" s="285">
        <v>285986.8</v>
      </c>
      <c r="C101" s="285">
        <v>0</v>
      </c>
      <c r="D101" s="285">
        <v>0</v>
      </c>
      <c r="E101" s="285">
        <v>0</v>
      </c>
      <c r="F101" s="285">
        <v>0</v>
      </c>
      <c r="G101" s="285">
        <v>0</v>
      </c>
      <c r="H101" s="285">
        <v>0</v>
      </c>
      <c r="I101" s="285">
        <v>0</v>
      </c>
      <c r="J101" s="285">
        <v>0</v>
      </c>
      <c r="K101" s="285">
        <v>0</v>
      </c>
      <c r="L101" s="285">
        <v>0</v>
      </c>
      <c r="M101" s="285" t="s">
        <v>454</v>
      </c>
      <c r="N101" s="285" t="s">
        <v>454</v>
      </c>
      <c r="O101" s="285">
        <v>8003.37</v>
      </c>
      <c r="P101" s="285">
        <v>238.79</v>
      </c>
    </row>
    <row r="102" spans="1:16" s="323" customFormat="1" x14ac:dyDescent="0.3">
      <c r="A102" s="284" t="s">
        <v>670</v>
      </c>
      <c r="B102" s="285">
        <v>226901.11</v>
      </c>
      <c r="C102" s="285">
        <v>0</v>
      </c>
      <c r="D102" s="285">
        <v>0</v>
      </c>
      <c r="E102" s="285">
        <v>0</v>
      </c>
      <c r="F102" s="285">
        <v>0</v>
      </c>
      <c r="G102" s="285">
        <v>0</v>
      </c>
      <c r="H102" s="285">
        <v>0</v>
      </c>
      <c r="I102" s="285">
        <v>0</v>
      </c>
      <c r="J102" s="285">
        <v>0</v>
      </c>
      <c r="K102" s="285">
        <v>0</v>
      </c>
      <c r="L102" s="285">
        <v>0</v>
      </c>
      <c r="M102" s="285" t="s">
        <v>454</v>
      </c>
      <c r="N102" s="285" t="s">
        <v>454</v>
      </c>
      <c r="O102" s="285">
        <v>3017.07</v>
      </c>
      <c r="P102" s="285">
        <v>184.66</v>
      </c>
    </row>
    <row r="103" spans="1:16" s="323" customFormat="1" x14ac:dyDescent="0.3">
      <c r="A103" s="284" t="s">
        <v>671</v>
      </c>
      <c r="B103" s="285">
        <v>0</v>
      </c>
      <c r="C103" s="285">
        <v>0</v>
      </c>
      <c r="D103" s="285">
        <v>0</v>
      </c>
      <c r="E103" s="285">
        <v>97721.05</v>
      </c>
      <c r="F103" s="285">
        <v>0</v>
      </c>
      <c r="G103" s="285">
        <v>0</v>
      </c>
      <c r="H103" s="285">
        <v>0</v>
      </c>
      <c r="I103" s="285">
        <v>0</v>
      </c>
      <c r="J103" s="285">
        <v>0</v>
      </c>
      <c r="K103" s="285">
        <v>0</v>
      </c>
      <c r="L103" s="285">
        <v>0</v>
      </c>
      <c r="M103" s="285" t="s">
        <v>454</v>
      </c>
      <c r="N103" s="285" t="s">
        <v>454</v>
      </c>
      <c r="O103" s="285">
        <v>11056.91</v>
      </c>
      <c r="P103" s="285">
        <v>91.39</v>
      </c>
    </row>
    <row r="104" spans="1:16" s="323" customFormat="1" x14ac:dyDescent="0.3">
      <c r="A104" s="284" t="s">
        <v>672</v>
      </c>
      <c r="B104" s="285">
        <v>0</v>
      </c>
      <c r="C104" s="285">
        <v>0</v>
      </c>
      <c r="D104" s="285">
        <v>0</v>
      </c>
      <c r="E104" s="285">
        <v>68701.13</v>
      </c>
      <c r="F104" s="285">
        <v>0</v>
      </c>
      <c r="G104" s="285">
        <v>0</v>
      </c>
      <c r="H104" s="285">
        <v>0</v>
      </c>
      <c r="I104" s="285">
        <v>0</v>
      </c>
      <c r="J104" s="285">
        <v>0</v>
      </c>
      <c r="K104" s="285">
        <v>0</v>
      </c>
      <c r="L104" s="285">
        <v>0</v>
      </c>
      <c r="M104" s="285" t="s">
        <v>454</v>
      </c>
      <c r="N104" s="285" t="s">
        <v>454</v>
      </c>
      <c r="O104" s="285">
        <v>12272.27</v>
      </c>
      <c r="P104" s="285">
        <v>71.69</v>
      </c>
    </row>
    <row r="105" spans="1:16" s="323" customFormat="1" ht="22.5" x14ac:dyDescent="0.3">
      <c r="A105" s="284" t="s">
        <v>461</v>
      </c>
      <c r="B105" s="285">
        <v>0</v>
      </c>
      <c r="C105" s="285">
        <v>0</v>
      </c>
      <c r="D105" s="285">
        <v>0</v>
      </c>
      <c r="E105" s="285">
        <v>0</v>
      </c>
      <c r="F105" s="285">
        <v>0</v>
      </c>
      <c r="G105" s="285">
        <v>0</v>
      </c>
      <c r="H105" s="285">
        <v>883134.61</v>
      </c>
      <c r="I105" s="285">
        <v>0</v>
      </c>
      <c r="J105" s="285">
        <v>0</v>
      </c>
      <c r="K105" s="285">
        <v>0</v>
      </c>
      <c r="L105" s="285">
        <v>0</v>
      </c>
      <c r="M105" s="285" t="s">
        <v>454</v>
      </c>
      <c r="N105" s="285" t="s">
        <v>454</v>
      </c>
      <c r="O105" s="285">
        <v>8807.57</v>
      </c>
      <c r="P105" s="285">
        <v>4764.25</v>
      </c>
    </row>
    <row r="106" spans="1:16" s="323" customFormat="1" x14ac:dyDescent="0.3">
      <c r="A106" s="284" t="s">
        <v>463</v>
      </c>
      <c r="B106" s="285">
        <v>0</v>
      </c>
      <c r="C106" s="285">
        <v>0</v>
      </c>
      <c r="D106" s="285">
        <v>0</v>
      </c>
      <c r="E106" s="285">
        <v>1908654.33</v>
      </c>
      <c r="F106" s="285">
        <v>0</v>
      </c>
      <c r="G106" s="285">
        <v>0</v>
      </c>
      <c r="H106" s="285">
        <v>0</v>
      </c>
      <c r="I106" s="285">
        <v>0</v>
      </c>
      <c r="J106" s="285">
        <v>0</v>
      </c>
      <c r="K106" s="285">
        <v>0</v>
      </c>
      <c r="L106" s="285">
        <v>0</v>
      </c>
      <c r="M106" s="285" t="s">
        <v>454</v>
      </c>
      <c r="N106" s="285" t="s">
        <v>454</v>
      </c>
      <c r="O106" s="285">
        <v>8729.94</v>
      </c>
      <c r="P106" s="285">
        <v>4168.04</v>
      </c>
    </row>
    <row r="107" spans="1:16" s="323" customFormat="1" x14ac:dyDescent="0.3">
      <c r="A107" s="284" t="s">
        <v>464</v>
      </c>
      <c r="B107" s="285">
        <v>12928632.32</v>
      </c>
      <c r="C107" s="285">
        <v>0</v>
      </c>
      <c r="D107" s="285">
        <v>0</v>
      </c>
      <c r="E107" s="285">
        <v>0</v>
      </c>
      <c r="F107" s="285">
        <v>0</v>
      </c>
      <c r="G107" s="285">
        <v>0</v>
      </c>
      <c r="H107" s="285">
        <v>0</v>
      </c>
      <c r="I107" s="285">
        <v>0</v>
      </c>
      <c r="J107" s="285">
        <v>0</v>
      </c>
      <c r="K107" s="285">
        <v>0</v>
      </c>
      <c r="L107" s="285">
        <v>0</v>
      </c>
      <c r="M107" s="285" t="s">
        <v>454</v>
      </c>
      <c r="N107" s="285" t="s">
        <v>454</v>
      </c>
      <c r="O107" s="285">
        <v>129017.05</v>
      </c>
      <c r="P107" s="285">
        <v>12164.32</v>
      </c>
    </row>
    <row r="108" spans="1:16" s="323" customFormat="1" x14ac:dyDescent="0.3">
      <c r="A108" s="284" t="s">
        <v>465</v>
      </c>
      <c r="B108" s="285">
        <v>2664182.92</v>
      </c>
      <c r="C108" s="285">
        <v>0</v>
      </c>
      <c r="D108" s="285">
        <v>0</v>
      </c>
      <c r="E108" s="285">
        <v>0</v>
      </c>
      <c r="F108" s="285">
        <v>0</v>
      </c>
      <c r="G108" s="285">
        <v>0</v>
      </c>
      <c r="H108" s="285">
        <v>0</v>
      </c>
      <c r="I108" s="285">
        <v>0</v>
      </c>
      <c r="J108" s="285">
        <v>0</v>
      </c>
      <c r="K108" s="285">
        <v>0</v>
      </c>
      <c r="L108" s="285">
        <v>0</v>
      </c>
      <c r="M108" s="285" t="s">
        <v>454</v>
      </c>
      <c r="N108" s="285" t="s">
        <v>454</v>
      </c>
      <c r="O108" s="285">
        <v>7873.19</v>
      </c>
      <c r="P108" s="285">
        <v>3594.88</v>
      </c>
    </row>
    <row r="109" spans="1:16" s="323" customFormat="1" x14ac:dyDescent="0.3">
      <c r="A109" s="284" t="s">
        <v>673</v>
      </c>
      <c r="B109" s="285">
        <v>148093.37</v>
      </c>
      <c r="C109" s="285">
        <v>0</v>
      </c>
      <c r="D109" s="285">
        <v>0</v>
      </c>
      <c r="E109" s="285">
        <v>0</v>
      </c>
      <c r="F109" s="285">
        <v>0</v>
      </c>
      <c r="G109" s="285">
        <v>0</v>
      </c>
      <c r="H109" s="285">
        <v>0</v>
      </c>
      <c r="I109" s="285">
        <v>0</v>
      </c>
      <c r="J109" s="285">
        <v>0</v>
      </c>
      <c r="K109" s="285">
        <v>0</v>
      </c>
      <c r="L109" s="285">
        <v>0</v>
      </c>
      <c r="M109" s="285" t="s">
        <v>454</v>
      </c>
      <c r="N109" s="285" t="s">
        <v>454</v>
      </c>
      <c r="O109" s="285">
        <v>519.66999999999996</v>
      </c>
      <c r="P109" s="285">
        <v>41.23</v>
      </c>
    </row>
    <row r="110" spans="1:16" s="323" customFormat="1" x14ac:dyDescent="0.3">
      <c r="A110" s="284" t="s">
        <v>788</v>
      </c>
      <c r="B110" s="285" t="s">
        <v>454</v>
      </c>
      <c r="C110" s="285" t="s">
        <v>454</v>
      </c>
      <c r="D110" s="285" t="s">
        <v>454</v>
      </c>
      <c r="E110" s="285" t="s">
        <v>454</v>
      </c>
      <c r="F110" s="285" t="s">
        <v>454</v>
      </c>
      <c r="G110" s="285" t="s">
        <v>454</v>
      </c>
      <c r="H110" s="285" t="s">
        <v>454</v>
      </c>
      <c r="I110" s="285" t="s">
        <v>454</v>
      </c>
      <c r="J110" s="285" t="s">
        <v>454</v>
      </c>
      <c r="K110" s="285" t="s">
        <v>454</v>
      </c>
      <c r="L110" s="285" t="s">
        <v>454</v>
      </c>
      <c r="M110" s="285" t="s">
        <v>454</v>
      </c>
      <c r="N110" s="285">
        <v>136583.24</v>
      </c>
      <c r="O110" s="285">
        <v>28011.47</v>
      </c>
      <c r="P110" s="285">
        <v>0</v>
      </c>
    </row>
    <row r="111" spans="1:16" s="323" customFormat="1" x14ac:dyDescent="0.3">
      <c r="A111" s="284" t="s">
        <v>580</v>
      </c>
      <c r="B111" s="285">
        <v>0</v>
      </c>
      <c r="C111" s="285">
        <v>0</v>
      </c>
      <c r="D111" s="285">
        <v>0</v>
      </c>
      <c r="E111" s="285">
        <v>0</v>
      </c>
      <c r="F111" s="285">
        <v>0</v>
      </c>
      <c r="G111" s="285">
        <v>0</v>
      </c>
      <c r="H111" s="285">
        <v>0</v>
      </c>
      <c r="I111" s="285">
        <v>0</v>
      </c>
      <c r="J111" s="285">
        <v>0</v>
      </c>
      <c r="K111" s="285">
        <v>0</v>
      </c>
      <c r="L111" s="285">
        <v>0</v>
      </c>
      <c r="M111" s="285" t="s">
        <v>454</v>
      </c>
      <c r="N111" s="285" t="s">
        <v>454</v>
      </c>
      <c r="O111" s="285">
        <v>0</v>
      </c>
      <c r="P111" s="285">
        <v>0</v>
      </c>
    </row>
    <row r="112" spans="1:16" s="323" customFormat="1" x14ac:dyDescent="0.3">
      <c r="A112" s="284" t="s">
        <v>675</v>
      </c>
      <c r="B112" s="285">
        <v>0</v>
      </c>
      <c r="C112" s="285">
        <v>1500000</v>
      </c>
      <c r="D112" s="285">
        <v>0</v>
      </c>
      <c r="E112" s="285">
        <v>0</v>
      </c>
      <c r="F112" s="285">
        <v>0</v>
      </c>
      <c r="G112" s="285">
        <v>0</v>
      </c>
      <c r="H112" s="285">
        <v>0</v>
      </c>
      <c r="I112" s="285">
        <v>0</v>
      </c>
      <c r="J112" s="285">
        <v>0</v>
      </c>
      <c r="K112" s="285">
        <v>0</v>
      </c>
      <c r="L112" s="285">
        <v>0</v>
      </c>
      <c r="M112" s="285" t="s">
        <v>454</v>
      </c>
      <c r="N112" s="285" t="s">
        <v>454</v>
      </c>
      <c r="O112" s="285">
        <v>0</v>
      </c>
      <c r="P112" s="285">
        <v>36107.879999999997</v>
      </c>
    </row>
    <row r="113" spans="1:16" s="323" customFormat="1" x14ac:dyDescent="0.3">
      <c r="A113" s="284" t="s">
        <v>676</v>
      </c>
      <c r="B113" s="285">
        <v>0</v>
      </c>
      <c r="C113" s="285">
        <v>3000000</v>
      </c>
      <c r="D113" s="285">
        <v>0</v>
      </c>
      <c r="E113" s="285">
        <v>0</v>
      </c>
      <c r="F113" s="285">
        <v>0</v>
      </c>
      <c r="G113" s="285">
        <v>0</v>
      </c>
      <c r="H113" s="285">
        <v>0</v>
      </c>
      <c r="I113" s="285">
        <v>0</v>
      </c>
      <c r="J113" s="285">
        <v>0</v>
      </c>
      <c r="K113" s="285">
        <v>0</v>
      </c>
      <c r="L113" s="285">
        <v>0</v>
      </c>
      <c r="M113" s="285" t="s">
        <v>454</v>
      </c>
      <c r="N113" s="285" t="s">
        <v>454</v>
      </c>
      <c r="O113" s="285">
        <v>0</v>
      </c>
      <c r="P113" s="285">
        <v>12102.74</v>
      </c>
    </row>
    <row r="114" spans="1:16" s="323" customFormat="1" ht="22.5" x14ac:dyDescent="0.3">
      <c r="A114" s="284" t="s">
        <v>743</v>
      </c>
      <c r="B114" s="285">
        <v>0</v>
      </c>
      <c r="C114" s="285">
        <v>0</v>
      </c>
      <c r="D114" s="285">
        <v>0</v>
      </c>
      <c r="E114" s="285">
        <v>0</v>
      </c>
      <c r="F114" s="285">
        <v>0</v>
      </c>
      <c r="G114" s="285">
        <v>0</v>
      </c>
      <c r="H114" s="285">
        <v>629135.74</v>
      </c>
      <c r="I114" s="285">
        <v>0</v>
      </c>
      <c r="J114" s="285">
        <v>0</v>
      </c>
      <c r="K114" s="285">
        <v>0</v>
      </c>
      <c r="L114" s="285">
        <v>0</v>
      </c>
      <c r="M114" s="285" t="s">
        <v>454</v>
      </c>
      <c r="N114" s="285" t="s">
        <v>454</v>
      </c>
      <c r="O114" s="285">
        <v>111.11</v>
      </c>
      <c r="P114" s="285">
        <v>10314.15</v>
      </c>
    </row>
    <row r="115" spans="1:16" s="323" customFormat="1" x14ac:dyDescent="0.3">
      <c r="A115" s="284" t="s">
        <v>746</v>
      </c>
      <c r="B115" s="285">
        <v>0</v>
      </c>
      <c r="C115" s="285">
        <v>0</v>
      </c>
      <c r="D115" s="285">
        <v>0</v>
      </c>
      <c r="E115" s="285">
        <v>0</v>
      </c>
      <c r="F115" s="285">
        <v>0</v>
      </c>
      <c r="G115" s="285">
        <v>0</v>
      </c>
      <c r="H115" s="285">
        <v>973899.15</v>
      </c>
      <c r="I115" s="285">
        <v>0</v>
      </c>
      <c r="J115" s="285">
        <v>0</v>
      </c>
      <c r="K115" s="285">
        <v>0</v>
      </c>
      <c r="L115" s="285">
        <v>0</v>
      </c>
      <c r="M115" s="285" t="s">
        <v>454</v>
      </c>
      <c r="N115" s="285" t="s">
        <v>454</v>
      </c>
      <c r="O115" s="285">
        <v>0</v>
      </c>
      <c r="P115" s="285">
        <v>501.06</v>
      </c>
    </row>
    <row r="116" spans="1:16" s="323" customFormat="1" x14ac:dyDescent="0.3">
      <c r="A116" s="284" t="s">
        <v>677</v>
      </c>
      <c r="B116" s="285">
        <v>0</v>
      </c>
      <c r="C116" s="285">
        <v>0</v>
      </c>
      <c r="D116" s="285">
        <v>0</v>
      </c>
      <c r="E116" s="285">
        <v>0</v>
      </c>
      <c r="F116" s="285">
        <v>0</v>
      </c>
      <c r="G116" s="285">
        <v>0</v>
      </c>
      <c r="H116" s="285">
        <v>513542.57</v>
      </c>
      <c r="I116" s="285">
        <v>0</v>
      </c>
      <c r="J116" s="285">
        <v>0</v>
      </c>
      <c r="K116" s="285">
        <v>0</v>
      </c>
      <c r="L116" s="285">
        <v>0</v>
      </c>
      <c r="M116" s="285" t="s">
        <v>454</v>
      </c>
      <c r="N116" s="285" t="s">
        <v>454</v>
      </c>
      <c r="O116" s="285">
        <v>1087.0999999999999</v>
      </c>
      <c r="P116" s="285">
        <v>400.88</v>
      </c>
    </row>
    <row r="117" spans="1:16" s="323" customFormat="1" x14ac:dyDescent="0.3">
      <c r="A117" s="284" t="s">
        <v>679</v>
      </c>
      <c r="B117" s="285">
        <v>0</v>
      </c>
      <c r="C117" s="285">
        <v>0</v>
      </c>
      <c r="D117" s="285">
        <v>0</v>
      </c>
      <c r="E117" s="285">
        <v>0</v>
      </c>
      <c r="F117" s="285">
        <v>0</v>
      </c>
      <c r="G117" s="285">
        <v>0</v>
      </c>
      <c r="H117" s="285">
        <v>326947.88</v>
      </c>
      <c r="I117" s="285">
        <v>0</v>
      </c>
      <c r="J117" s="285">
        <v>0</v>
      </c>
      <c r="K117" s="285">
        <v>0</v>
      </c>
      <c r="L117" s="285">
        <v>0</v>
      </c>
      <c r="M117" s="285" t="s">
        <v>454</v>
      </c>
      <c r="N117" s="285" t="s">
        <v>454</v>
      </c>
      <c r="O117" s="285">
        <v>782.21</v>
      </c>
      <c r="P117" s="285">
        <v>210.78</v>
      </c>
    </row>
    <row r="118" spans="1:16" s="323" customFormat="1" x14ac:dyDescent="0.3">
      <c r="A118" s="284" t="s">
        <v>514</v>
      </c>
      <c r="B118" s="285">
        <v>0</v>
      </c>
      <c r="C118" s="285">
        <v>0</v>
      </c>
      <c r="D118" s="285">
        <v>0</v>
      </c>
      <c r="E118" s="285">
        <v>6610</v>
      </c>
      <c r="F118" s="285">
        <v>0</v>
      </c>
      <c r="G118" s="285">
        <v>0</v>
      </c>
      <c r="H118" s="285">
        <v>0</v>
      </c>
      <c r="I118" s="285">
        <v>0</v>
      </c>
      <c r="J118" s="285">
        <v>0</v>
      </c>
      <c r="K118" s="285">
        <v>0</v>
      </c>
      <c r="L118" s="285">
        <v>0</v>
      </c>
      <c r="M118" s="285" t="s">
        <v>454</v>
      </c>
      <c r="N118" s="285" t="s">
        <v>454</v>
      </c>
      <c r="O118" s="285">
        <v>3804</v>
      </c>
      <c r="P118" s="285">
        <v>6</v>
      </c>
    </row>
    <row r="119" spans="1:16" s="323" customFormat="1" x14ac:dyDescent="0.3">
      <c r="A119" s="284" t="s">
        <v>680</v>
      </c>
      <c r="B119" s="285">
        <v>0</v>
      </c>
      <c r="C119" s="285">
        <v>0</v>
      </c>
      <c r="D119" s="285">
        <v>0</v>
      </c>
      <c r="E119" s="285">
        <v>44360.46</v>
      </c>
      <c r="F119" s="285">
        <v>0</v>
      </c>
      <c r="G119" s="285">
        <v>0</v>
      </c>
      <c r="H119" s="285">
        <v>0</v>
      </c>
      <c r="I119" s="285">
        <v>0</v>
      </c>
      <c r="J119" s="285">
        <v>0</v>
      </c>
      <c r="K119" s="285">
        <v>0</v>
      </c>
      <c r="L119" s="285">
        <v>0</v>
      </c>
      <c r="M119" s="285" t="s">
        <v>454</v>
      </c>
      <c r="N119" s="285" t="s">
        <v>454</v>
      </c>
      <c r="O119" s="285">
        <v>13552.08</v>
      </c>
      <c r="P119" s="285">
        <v>61.96</v>
      </c>
    </row>
    <row r="120" spans="1:16" s="323" customFormat="1" ht="22.5" x14ac:dyDescent="0.3">
      <c r="A120" s="284" t="s">
        <v>621</v>
      </c>
      <c r="B120" s="285">
        <v>0</v>
      </c>
      <c r="C120" s="285">
        <v>1200000</v>
      </c>
      <c r="D120" s="285">
        <v>0</v>
      </c>
      <c r="E120" s="285">
        <v>0</v>
      </c>
      <c r="F120" s="285">
        <v>0</v>
      </c>
      <c r="G120" s="285">
        <v>0</v>
      </c>
      <c r="H120" s="285">
        <v>0</v>
      </c>
      <c r="I120" s="285">
        <v>0</v>
      </c>
      <c r="J120" s="285">
        <v>0</v>
      </c>
      <c r="K120" s="285">
        <v>0</v>
      </c>
      <c r="L120" s="285">
        <v>0</v>
      </c>
      <c r="M120" s="285" t="s">
        <v>454</v>
      </c>
      <c r="N120" s="285" t="s">
        <v>454</v>
      </c>
      <c r="O120" s="285">
        <v>0</v>
      </c>
      <c r="P120" s="285">
        <v>58256</v>
      </c>
    </row>
    <row r="121" spans="1:16" s="323" customFormat="1" x14ac:dyDescent="0.3">
      <c r="A121" s="284" t="s">
        <v>466</v>
      </c>
      <c r="B121" s="285">
        <v>0</v>
      </c>
      <c r="C121" s="285">
        <v>0</v>
      </c>
      <c r="D121" s="285">
        <v>0</v>
      </c>
      <c r="E121" s="285">
        <v>63174.33</v>
      </c>
      <c r="F121" s="285">
        <v>0</v>
      </c>
      <c r="G121" s="285">
        <v>0</v>
      </c>
      <c r="H121" s="285">
        <v>0</v>
      </c>
      <c r="I121" s="285">
        <v>0</v>
      </c>
      <c r="J121" s="285">
        <v>0</v>
      </c>
      <c r="K121" s="285">
        <v>0</v>
      </c>
      <c r="L121" s="285">
        <v>0</v>
      </c>
      <c r="M121" s="285" t="s">
        <v>454</v>
      </c>
      <c r="N121" s="285" t="s">
        <v>454</v>
      </c>
      <c r="O121" s="285">
        <v>1607.07</v>
      </c>
      <c r="P121" s="285">
        <v>96.18</v>
      </c>
    </row>
    <row r="122" spans="1:16" s="323" customFormat="1" x14ac:dyDescent="0.3">
      <c r="A122" s="284" t="s">
        <v>467</v>
      </c>
      <c r="B122" s="285">
        <v>0</v>
      </c>
      <c r="C122" s="285">
        <v>0</v>
      </c>
      <c r="D122" s="285">
        <v>0</v>
      </c>
      <c r="E122" s="285">
        <v>85602.87</v>
      </c>
      <c r="F122" s="285">
        <v>0</v>
      </c>
      <c r="G122" s="285">
        <v>0</v>
      </c>
      <c r="H122" s="285">
        <v>0</v>
      </c>
      <c r="I122" s="285">
        <v>0</v>
      </c>
      <c r="J122" s="285">
        <v>0</v>
      </c>
      <c r="K122" s="285">
        <v>0</v>
      </c>
      <c r="L122" s="285">
        <v>0</v>
      </c>
      <c r="M122" s="285" t="s">
        <v>454</v>
      </c>
      <c r="N122" s="285" t="s">
        <v>454</v>
      </c>
      <c r="O122" s="285">
        <v>4197.92</v>
      </c>
      <c r="P122" s="285">
        <v>120.33</v>
      </c>
    </row>
    <row r="123" spans="1:16" s="323" customFormat="1" x14ac:dyDescent="0.3">
      <c r="A123" s="284" t="s">
        <v>468</v>
      </c>
      <c r="B123" s="285">
        <v>0</v>
      </c>
      <c r="C123" s="285">
        <v>0</v>
      </c>
      <c r="D123" s="285">
        <v>0</v>
      </c>
      <c r="E123" s="285">
        <v>237236.8</v>
      </c>
      <c r="F123" s="285">
        <v>0</v>
      </c>
      <c r="G123" s="285">
        <v>0</v>
      </c>
      <c r="H123" s="285">
        <v>0</v>
      </c>
      <c r="I123" s="285">
        <v>0</v>
      </c>
      <c r="J123" s="285">
        <v>0</v>
      </c>
      <c r="K123" s="285">
        <v>0</v>
      </c>
      <c r="L123" s="285">
        <v>0</v>
      </c>
      <c r="M123" s="285" t="s">
        <v>454</v>
      </c>
      <c r="N123" s="285" t="s">
        <v>454</v>
      </c>
      <c r="O123" s="285">
        <v>12819.26</v>
      </c>
      <c r="P123" s="285">
        <v>332.38</v>
      </c>
    </row>
    <row r="124" spans="1:16" s="323" customFormat="1" x14ac:dyDescent="0.3">
      <c r="A124" s="284" t="s">
        <v>469</v>
      </c>
      <c r="B124" s="285">
        <v>0</v>
      </c>
      <c r="C124" s="285">
        <v>0</v>
      </c>
      <c r="D124" s="285">
        <v>0</v>
      </c>
      <c r="E124" s="285">
        <v>177461.73</v>
      </c>
      <c r="F124" s="285">
        <v>0</v>
      </c>
      <c r="G124" s="285">
        <v>0</v>
      </c>
      <c r="H124" s="285">
        <v>0</v>
      </c>
      <c r="I124" s="285">
        <v>0</v>
      </c>
      <c r="J124" s="285">
        <v>0</v>
      </c>
      <c r="K124" s="285">
        <v>0</v>
      </c>
      <c r="L124" s="285">
        <v>0</v>
      </c>
      <c r="M124" s="285" t="s">
        <v>454</v>
      </c>
      <c r="N124" s="285" t="s">
        <v>454</v>
      </c>
      <c r="O124" s="285">
        <v>9163.32</v>
      </c>
      <c r="P124" s="285">
        <v>255.36</v>
      </c>
    </row>
    <row r="125" spans="1:16" s="323" customFormat="1" x14ac:dyDescent="0.3">
      <c r="A125" s="284" t="s">
        <v>470</v>
      </c>
      <c r="B125" s="285">
        <v>0</v>
      </c>
      <c r="C125" s="285">
        <v>0</v>
      </c>
      <c r="D125" s="285">
        <v>0</v>
      </c>
      <c r="E125" s="285">
        <v>0</v>
      </c>
      <c r="F125" s="285">
        <v>0</v>
      </c>
      <c r="G125" s="285">
        <v>0</v>
      </c>
      <c r="H125" s="285">
        <v>0</v>
      </c>
      <c r="I125" s="285">
        <v>338677.65</v>
      </c>
      <c r="J125" s="285">
        <v>0</v>
      </c>
      <c r="K125" s="285">
        <v>0</v>
      </c>
      <c r="L125" s="285">
        <v>0</v>
      </c>
      <c r="M125" s="285" t="s">
        <v>454</v>
      </c>
      <c r="N125" s="285" t="s">
        <v>454</v>
      </c>
      <c r="O125" s="285">
        <v>1043.29</v>
      </c>
      <c r="P125" s="285">
        <v>22.14</v>
      </c>
    </row>
    <row r="126" spans="1:16" s="323" customFormat="1" x14ac:dyDescent="0.3">
      <c r="A126" s="284" t="s">
        <v>471</v>
      </c>
      <c r="B126" s="285">
        <v>0</v>
      </c>
      <c r="C126" s="285">
        <v>0</v>
      </c>
      <c r="D126" s="285">
        <v>0</v>
      </c>
      <c r="E126" s="285">
        <v>656292.48</v>
      </c>
      <c r="F126" s="285">
        <v>0</v>
      </c>
      <c r="G126" s="285">
        <v>0</v>
      </c>
      <c r="H126" s="285">
        <v>0</v>
      </c>
      <c r="I126" s="285">
        <v>0</v>
      </c>
      <c r="J126" s="285">
        <v>0</v>
      </c>
      <c r="K126" s="285">
        <v>0</v>
      </c>
      <c r="L126" s="285">
        <v>0</v>
      </c>
      <c r="M126" s="285" t="s">
        <v>454</v>
      </c>
      <c r="N126" s="285" t="s">
        <v>454</v>
      </c>
      <c r="O126" s="285">
        <v>9927.81</v>
      </c>
      <c r="P126" s="285">
        <v>1495.27</v>
      </c>
    </row>
    <row r="127" spans="1:16" s="323" customFormat="1" x14ac:dyDescent="0.3">
      <c r="A127" s="284" t="s">
        <v>472</v>
      </c>
      <c r="B127" s="285">
        <v>0</v>
      </c>
      <c r="C127" s="285">
        <v>0</v>
      </c>
      <c r="D127" s="285">
        <v>0</v>
      </c>
      <c r="E127" s="285">
        <v>1181808.97</v>
      </c>
      <c r="F127" s="285">
        <v>0</v>
      </c>
      <c r="G127" s="285">
        <v>0</v>
      </c>
      <c r="H127" s="285">
        <v>0</v>
      </c>
      <c r="I127" s="285">
        <v>0</v>
      </c>
      <c r="J127" s="285">
        <v>0</v>
      </c>
      <c r="K127" s="285">
        <v>0</v>
      </c>
      <c r="L127" s="285">
        <v>0</v>
      </c>
      <c r="M127" s="285" t="s">
        <v>454</v>
      </c>
      <c r="N127" s="285" t="s">
        <v>454</v>
      </c>
      <c r="O127" s="285">
        <v>7418.03</v>
      </c>
      <c r="P127" s="285">
        <v>3559.31</v>
      </c>
    </row>
    <row r="128" spans="1:16" s="323" customFormat="1" x14ac:dyDescent="0.3">
      <c r="A128" s="284" t="s">
        <v>623</v>
      </c>
      <c r="B128" s="285">
        <v>0</v>
      </c>
      <c r="C128" s="285">
        <v>0</v>
      </c>
      <c r="D128" s="285">
        <v>0</v>
      </c>
      <c r="E128" s="285">
        <v>134507</v>
      </c>
      <c r="F128" s="285">
        <v>0</v>
      </c>
      <c r="G128" s="285">
        <v>0</v>
      </c>
      <c r="H128" s="285">
        <v>0</v>
      </c>
      <c r="I128" s="285">
        <v>0</v>
      </c>
      <c r="J128" s="285">
        <v>0</v>
      </c>
      <c r="K128" s="285">
        <v>0</v>
      </c>
      <c r="L128" s="285">
        <v>0</v>
      </c>
      <c r="M128" s="285" t="s">
        <v>454</v>
      </c>
      <c r="N128" s="285" t="s">
        <v>454</v>
      </c>
      <c r="O128" s="285">
        <v>4823</v>
      </c>
      <c r="P128" s="285">
        <v>51</v>
      </c>
    </row>
    <row r="129" spans="1:16" s="323" customFormat="1" x14ac:dyDescent="0.3">
      <c r="A129" s="284" t="s">
        <v>624</v>
      </c>
      <c r="B129" s="285">
        <v>0</v>
      </c>
      <c r="C129" s="285">
        <v>0</v>
      </c>
      <c r="D129" s="285">
        <v>0</v>
      </c>
      <c r="E129" s="285">
        <v>858846</v>
      </c>
      <c r="F129" s="285">
        <v>0</v>
      </c>
      <c r="G129" s="285">
        <v>0</v>
      </c>
      <c r="H129" s="285">
        <v>0</v>
      </c>
      <c r="I129" s="285">
        <v>0</v>
      </c>
      <c r="J129" s="285">
        <v>0</v>
      </c>
      <c r="K129" s="285">
        <v>0</v>
      </c>
      <c r="L129" s="285">
        <v>0</v>
      </c>
      <c r="M129" s="285" t="s">
        <v>454</v>
      </c>
      <c r="N129" s="285" t="s">
        <v>454</v>
      </c>
      <c r="O129" s="285">
        <v>2419</v>
      </c>
      <c r="P129" s="285">
        <v>1494</v>
      </c>
    </row>
    <row r="130" spans="1:16" s="323" customFormat="1" x14ac:dyDescent="0.3">
      <c r="A130" s="284" t="s">
        <v>625</v>
      </c>
      <c r="B130" s="285">
        <v>0</v>
      </c>
      <c r="C130" s="285">
        <v>0</v>
      </c>
      <c r="D130" s="285">
        <v>0</v>
      </c>
      <c r="E130" s="285">
        <v>696409</v>
      </c>
      <c r="F130" s="285">
        <v>0</v>
      </c>
      <c r="G130" s="285">
        <v>0</v>
      </c>
      <c r="H130" s="285">
        <v>0</v>
      </c>
      <c r="I130" s="285">
        <v>0</v>
      </c>
      <c r="J130" s="285">
        <v>0</v>
      </c>
      <c r="K130" s="285">
        <v>0</v>
      </c>
      <c r="L130" s="285">
        <v>0</v>
      </c>
      <c r="M130" s="285" t="s">
        <v>454</v>
      </c>
      <c r="N130" s="285" t="s">
        <v>454</v>
      </c>
      <c r="O130" s="285">
        <v>9646</v>
      </c>
      <c r="P130" s="285">
        <v>1299</v>
      </c>
    </row>
    <row r="131" spans="1:16" s="323" customFormat="1" x14ac:dyDescent="0.3">
      <c r="A131" s="284" t="s">
        <v>626</v>
      </c>
      <c r="B131" s="285">
        <v>0</v>
      </c>
      <c r="C131" s="285">
        <v>0</v>
      </c>
      <c r="D131" s="285">
        <v>0</v>
      </c>
      <c r="E131" s="285">
        <v>91664</v>
      </c>
      <c r="F131" s="285">
        <v>0</v>
      </c>
      <c r="G131" s="285">
        <v>0</v>
      </c>
      <c r="H131" s="285">
        <v>0</v>
      </c>
      <c r="I131" s="285">
        <v>0</v>
      </c>
      <c r="J131" s="285">
        <v>0</v>
      </c>
      <c r="K131" s="285">
        <v>0</v>
      </c>
      <c r="L131" s="285">
        <v>0</v>
      </c>
      <c r="M131" s="285" t="s">
        <v>454</v>
      </c>
      <c r="N131" s="285" t="s">
        <v>454</v>
      </c>
      <c r="O131" s="285">
        <v>4696</v>
      </c>
      <c r="P131" s="285">
        <v>268</v>
      </c>
    </row>
    <row r="132" spans="1:16" s="323" customFormat="1" x14ac:dyDescent="0.3">
      <c r="A132" s="284" t="s">
        <v>627</v>
      </c>
      <c r="B132" s="285">
        <v>0</v>
      </c>
      <c r="C132" s="285">
        <v>0</v>
      </c>
      <c r="D132" s="285">
        <v>0</v>
      </c>
      <c r="E132" s="285">
        <v>220003</v>
      </c>
      <c r="F132" s="285">
        <v>0</v>
      </c>
      <c r="G132" s="285">
        <v>0</v>
      </c>
      <c r="H132" s="285">
        <v>0</v>
      </c>
      <c r="I132" s="285">
        <v>0</v>
      </c>
      <c r="J132" s="285">
        <v>0</v>
      </c>
      <c r="K132" s="285">
        <v>0</v>
      </c>
      <c r="L132" s="285">
        <v>0</v>
      </c>
      <c r="M132" s="285" t="s">
        <v>454</v>
      </c>
      <c r="N132" s="285" t="s">
        <v>454</v>
      </c>
      <c r="O132" s="285">
        <v>9415</v>
      </c>
      <c r="P132" s="285">
        <v>240</v>
      </c>
    </row>
    <row r="133" spans="1:16" s="323" customFormat="1" x14ac:dyDescent="0.3">
      <c r="A133" s="284" t="s">
        <v>628</v>
      </c>
      <c r="B133" s="285">
        <v>393470</v>
      </c>
      <c r="C133" s="285">
        <v>0</v>
      </c>
      <c r="D133" s="285">
        <v>0</v>
      </c>
      <c r="E133" s="285">
        <v>0</v>
      </c>
      <c r="F133" s="285">
        <v>0</v>
      </c>
      <c r="G133" s="285">
        <v>0</v>
      </c>
      <c r="H133" s="285">
        <v>0</v>
      </c>
      <c r="I133" s="285">
        <v>0</v>
      </c>
      <c r="J133" s="285">
        <v>0</v>
      </c>
      <c r="K133" s="285">
        <v>0</v>
      </c>
      <c r="L133" s="285">
        <v>0</v>
      </c>
      <c r="M133" s="285" t="s">
        <v>454</v>
      </c>
      <c r="N133" s="285" t="s">
        <v>454</v>
      </c>
      <c r="O133" s="285">
        <v>497</v>
      </c>
      <c r="P133" s="285">
        <v>19</v>
      </c>
    </row>
    <row r="134" spans="1:16" s="323" customFormat="1" x14ac:dyDescent="0.3">
      <c r="A134" s="284" t="s">
        <v>629</v>
      </c>
      <c r="B134" s="285">
        <v>2365271</v>
      </c>
      <c r="C134" s="285">
        <v>0</v>
      </c>
      <c r="D134" s="285">
        <v>0</v>
      </c>
      <c r="E134" s="285">
        <v>0</v>
      </c>
      <c r="F134" s="285">
        <v>0</v>
      </c>
      <c r="G134" s="285">
        <v>0</v>
      </c>
      <c r="H134" s="285">
        <v>0</v>
      </c>
      <c r="I134" s="285">
        <v>0</v>
      </c>
      <c r="J134" s="285">
        <v>0</v>
      </c>
      <c r="K134" s="285">
        <v>0</v>
      </c>
      <c r="L134" s="285">
        <v>0</v>
      </c>
      <c r="M134" s="285" t="s">
        <v>454</v>
      </c>
      <c r="N134" s="285" t="s">
        <v>454</v>
      </c>
      <c r="O134" s="285">
        <v>28664</v>
      </c>
      <c r="P134" s="285">
        <v>671</v>
      </c>
    </row>
    <row r="135" spans="1:16" s="323" customFormat="1" x14ac:dyDescent="0.3">
      <c r="A135" s="284" t="s">
        <v>630</v>
      </c>
      <c r="B135" s="285">
        <v>5181814</v>
      </c>
      <c r="C135" s="285">
        <v>0</v>
      </c>
      <c r="D135" s="285">
        <v>0</v>
      </c>
      <c r="E135" s="285">
        <v>0</v>
      </c>
      <c r="F135" s="285">
        <v>0</v>
      </c>
      <c r="G135" s="285">
        <v>0</v>
      </c>
      <c r="H135" s="285">
        <v>0</v>
      </c>
      <c r="I135" s="285">
        <v>0</v>
      </c>
      <c r="J135" s="285">
        <v>0</v>
      </c>
      <c r="K135" s="285">
        <v>0</v>
      </c>
      <c r="L135" s="285">
        <v>0</v>
      </c>
      <c r="M135" s="285" t="s">
        <v>454</v>
      </c>
      <c r="N135" s="285" t="s">
        <v>454</v>
      </c>
      <c r="O135" s="285">
        <v>78403</v>
      </c>
      <c r="P135" s="285">
        <v>3731</v>
      </c>
    </row>
    <row r="136" spans="1:16" s="323" customFormat="1" x14ac:dyDescent="0.3">
      <c r="A136" s="284" t="s">
        <v>747</v>
      </c>
      <c r="B136" s="285" t="s">
        <v>454</v>
      </c>
      <c r="C136" s="285" t="s">
        <v>454</v>
      </c>
      <c r="D136" s="285" t="s">
        <v>454</v>
      </c>
      <c r="E136" s="285" t="s">
        <v>454</v>
      </c>
      <c r="F136" s="285" t="s">
        <v>454</v>
      </c>
      <c r="G136" s="285" t="s">
        <v>454</v>
      </c>
      <c r="H136" s="285" t="s">
        <v>454</v>
      </c>
      <c r="I136" s="285" t="s">
        <v>454</v>
      </c>
      <c r="J136" s="285" t="s">
        <v>454</v>
      </c>
      <c r="K136" s="285" t="s">
        <v>454</v>
      </c>
      <c r="L136" s="285" t="s">
        <v>454</v>
      </c>
      <c r="M136" s="285">
        <v>900121</v>
      </c>
      <c r="N136" s="285" t="s">
        <v>454</v>
      </c>
      <c r="O136" s="285">
        <v>22</v>
      </c>
      <c r="P136" s="285">
        <v>0</v>
      </c>
    </row>
    <row r="137" spans="1:16" s="323" customFormat="1" ht="22.5" x14ac:dyDescent="0.3">
      <c r="A137" s="284" t="s">
        <v>631</v>
      </c>
      <c r="B137" s="285">
        <v>0</v>
      </c>
      <c r="C137" s="285">
        <v>0</v>
      </c>
      <c r="D137" s="285">
        <v>0</v>
      </c>
      <c r="E137" s="285">
        <v>0</v>
      </c>
      <c r="F137" s="285">
        <v>0</v>
      </c>
      <c r="G137" s="285">
        <v>0</v>
      </c>
      <c r="H137" s="285">
        <v>740876</v>
      </c>
      <c r="I137" s="285">
        <v>0</v>
      </c>
      <c r="J137" s="285">
        <v>0</v>
      </c>
      <c r="K137" s="285">
        <v>0</v>
      </c>
      <c r="L137" s="285">
        <v>0</v>
      </c>
      <c r="M137" s="285" t="s">
        <v>454</v>
      </c>
      <c r="N137" s="285" t="s">
        <v>454</v>
      </c>
      <c r="O137" s="285">
        <v>2489</v>
      </c>
      <c r="P137" s="285">
        <v>3477</v>
      </c>
    </row>
    <row r="138" spans="1:16" s="323" customFormat="1" x14ac:dyDescent="0.3">
      <c r="A138" s="284" t="s">
        <v>632</v>
      </c>
      <c r="B138" s="285">
        <v>0</v>
      </c>
      <c r="C138" s="285">
        <v>0</v>
      </c>
      <c r="D138" s="285">
        <v>0</v>
      </c>
      <c r="E138" s="285">
        <v>81204</v>
      </c>
      <c r="F138" s="285">
        <v>0</v>
      </c>
      <c r="G138" s="285">
        <v>0</v>
      </c>
      <c r="H138" s="285">
        <v>0</v>
      </c>
      <c r="I138" s="285">
        <v>0</v>
      </c>
      <c r="J138" s="285">
        <v>0</v>
      </c>
      <c r="K138" s="285">
        <v>0</v>
      </c>
      <c r="L138" s="285">
        <v>0</v>
      </c>
      <c r="M138" s="285" t="s">
        <v>454</v>
      </c>
      <c r="N138" s="285" t="s">
        <v>454</v>
      </c>
      <c r="O138" s="285">
        <v>5693</v>
      </c>
      <c r="P138" s="285">
        <v>32</v>
      </c>
    </row>
    <row r="139" spans="1:16" s="323" customFormat="1" x14ac:dyDescent="0.3">
      <c r="A139" s="284" t="s">
        <v>633</v>
      </c>
      <c r="B139" s="285">
        <v>0</v>
      </c>
      <c r="C139" s="285">
        <v>0</v>
      </c>
      <c r="D139" s="285">
        <v>0</v>
      </c>
      <c r="E139" s="285">
        <v>0</v>
      </c>
      <c r="F139" s="285">
        <v>0</v>
      </c>
      <c r="G139" s="285">
        <v>0</v>
      </c>
      <c r="H139" s="285">
        <v>33818</v>
      </c>
      <c r="I139" s="285">
        <v>0</v>
      </c>
      <c r="J139" s="285">
        <v>0</v>
      </c>
      <c r="K139" s="285">
        <v>0</v>
      </c>
      <c r="L139" s="285">
        <v>0</v>
      </c>
      <c r="M139" s="285" t="s">
        <v>454</v>
      </c>
      <c r="N139" s="285" t="s">
        <v>454</v>
      </c>
      <c r="O139" s="285">
        <v>-200</v>
      </c>
      <c r="P139" s="285">
        <v>3</v>
      </c>
    </row>
    <row r="140" spans="1:16" s="323" customFormat="1" x14ac:dyDescent="0.3">
      <c r="A140" s="284" t="s">
        <v>634</v>
      </c>
      <c r="B140" s="285">
        <v>595215</v>
      </c>
      <c r="C140" s="285">
        <v>0</v>
      </c>
      <c r="D140" s="285">
        <v>0</v>
      </c>
      <c r="E140" s="285">
        <v>0</v>
      </c>
      <c r="F140" s="285">
        <v>0</v>
      </c>
      <c r="G140" s="285">
        <v>0</v>
      </c>
      <c r="H140" s="285">
        <v>0</v>
      </c>
      <c r="I140" s="285">
        <v>0</v>
      </c>
      <c r="J140" s="285">
        <v>0</v>
      </c>
      <c r="K140" s="285">
        <v>0</v>
      </c>
      <c r="L140" s="285">
        <v>0</v>
      </c>
      <c r="M140" s="285" t="s">
        <v>454</v>
      </c>
      <c r="N140" s="285" t="s">
        <v>454</v>
      </c>
      <c r="O140" s="285">
        <v>7363</v>
      </c>
      <c r="P140" s="285">
        <v>208</v>
      </c>
    </row>
    <row r="141" spans="1:16" s="323" customFormat="1" x14ac:dyDescent="0.3">
      <c r="A141" s="284" t="s">
        <v>635</v>
      </c>
      <c r="B141" s="285">
        <v>1021536</v>
      </c>
      <c r="C141" s="285">
        <v>0</v>
      </c>
      <c r="D141" s="285">
        <v>0</v>
      </c>
      <c r="E141" s="285">
        <v>0</v>
      </c>
      <c r="F141" s="285">
        <v>0</v>
      </c>
      <c r="G141" s="285">
        <v>0</v>
      </c>
      <c r="H141" s="285">
        <v>0</v>
      </c>
      <c r="I141" s="285">
        <v>0</v>
      </c>
      <c r="J141" s="285">
        <v>0</v>
      </c>
      <c r="K141" s="285">
        <v>0</v>
      </c>
      <c r="L141" s="285">
        <v>0</v>
      </c>
      <c r="M141" s="285" t="s">
        <v>454</v>
      </c>
      <c r="N141" s="285" t="s">
        <v>454</v>
      </c>
      <c r="O141" s="285">
        <v>19175</v>
      </c>
      <c r="P141" s="285">
        <v>378</v>
      </c>
    </row>
    <row r="142" spans="1:16" s="323" customFormat="1" x14ac:dyDescent="0.3">
      <c r="A142" s="284" t="s">
        <v>636</v>
      </c>
      <c r="B142" s="285">
        <v>1108095</v>
      </c>
      <c r="C142" s="285">
        <v>0</v>
      </c>
      <c r="D142" s="285">
        <v>0</v>
      </c>
      <c r="E142" s="285">
        <v>0</v>
      </c>
      <c r="F142" s="285">
        <v>0</v>
      </c>
      <c r="G142" s="285">
        <v>0</v>
      </c>
      <c r="H142" s="285">
        <v>0</v>
      </c>
      <c r="I142" s="285">
        <v>0</v>
      </c>
      <c r="J142" s="285">
        <v>0</v>
      </c>
      <c r="K142" s="285">
        <v>0</v>
      </c>
      <c r="L142" s="285">
        <v>0</v>
      </c>
      <c r="M142" s="285" t="s">
        <v>454</v>
      </c>
      <c r="N142" s="285" t="s">
        <v>454</v>
      </c>
      <c r="O142" s="285">
        <v>15318</v>
      </c>
      <c r="P142" s="285">
        <v>312</v>
      </c>
    </row>
    <row r="143" spans="1:16" s="323" customFormat="1" x14ac:dyDescent="0.3">
      <c r="A143" s="284" t="s">
        <v>637</v>
      </c>
      <c r="B143" s="285">
        <v>484046</v>
      </c>
      <c r="C143" s="285">
        <v>0</v>
      </c>
      <c r="D143" s="285">
        <v>0</v>
      </c>
      <c r="E143" s="285">
        <v>0</v>
      </c>
      <c r="F143" s="285">
        <v>0</v>
      </c>
      <c r="G143" s="285">
        <v>0</v>
      </c>
      <c r="H143" s="285">
        <v>0</v>
      </c>
      <c r="I143" s="285">
        <v>0</v>
      </c>
      <c r="J143" s="285">
        <v>0</v>
      </c>
      <c r="K143" s="285">
        <v>0</v>
      </c>
      <c r="L143" s="285">
        <v>0</v>
      </c>
      <c r="M143" s="285" t="s">
        <v>454</v>
      </c>
      <c r="N143" s="285" t="s">
        <v>454</v>
      </c>
      <c r="O143" s="285">
        <v>8684</v>
      </c>
      <c r="P143" s="285">
        <v>176</v>
      </c>
    </row>
    <row r="144" spans="1:16" s="323" customFormat="1" x14ac:dyDescent="0.3">
      <c r="A144" s="284" t="s">
        <v>638</v>
      </c>
      <c r="B144" s="285">
        <v>498627</v>
      </c>
      <c r="C144" s="285">
        <v>0</v>
      </c>
      <c r="D144" s="285">
        <v>0</v>
      </c>
      <c r="E144" s="285">
        <v>0</v>
      </c>
      <c r="F144" s="285">
        <v>0</v>
      </c>
      <c r="G144" s="285">
        <v>0</v>
      </c>
      <c r="H144" s="285">
        <v>0</v>
      </c>
      <c r="I144" s="285">
        <v>0</v>
      </c>
      <c r="J144" s="285">
        <v>0</v>
      </c>
      <c r="K144" s="285">
        <v>0</v>
      </c>
      <c r="L144" s="285">
        <v>0</v>
      </c>
      <c r="M144" s="285" t="s">
        <v>454</v>
      </c>
      <c r="N144" s="285" t="s">
        <v>454</v>
      </c>
      <c r="O144" s="285">
        <v>4600</v>
      </c>
      <c r="P144" s="285">
        <v>229</v>
      </c>
    </row>
    <row r="145" spans="1:16" s="323" customFormat="1" x14ac:dyDescent="0.3">
      <c r="A145" s="284" t="s">
        <v>639</v>
      </c>
      <c r="B145" s="285">
        <v>169673</v>
      </c>
      <c r="C145" s="285">
        <v>0</v>
      </c>
      <c r="D145" s="285">
        <v>0</v>
      </c>
      <c r="E145" s="285">
        <v>0</v>
      </c>
      <c r="F145" s="285">
        <v>0</v>
      </c>
      <c r="G145" s="285">
        <v>0</v>
      </c>
      <c r="H145" s="285">
        <v>5656</v>
      </c>
      <c r="I145" s="285">
        <v>0</v>
      </c>
      <c r="J145" s="285">
        <v>0</v>
      </c>
      <c r="K145" s="285">
        <v>0</v>
      </c>
      <c r="L145" s="285">
        <v>0</v>
      </c>
      <c r="M145" s="285" t="s">
        <v>454</v>
      </c>
      <c r="N145" s="285" t="s">
        <v>454</v>
      </c>
      <c r="O145" s="285">
        <v>12169</v>
      </c>
      <c r="P145" s="285">
        <v>704</v>
      </c>
    </row>
    <row r="146" spans="1:16" s="323" customFormat="1" x14ac:dyDescent="0.3">
      <c r="A146" s="284" t="s">
        <v>640</v>
      </c>
      <c r="B146" s="285">
        <v>392972</v>
      </c>
      <c r="C146" s="285">
        <v>0</v>
      </c>
      <c r="D146" s="285">
        <v>0</v>
      </c>
      <c r="E146" s="285">
        <v>0</v>
      </c>
      <c r="F146" s="285">
        <v>0</v>
      </c>
      <c r="G146" s="285">
        <v>0</v>
      </c>
      <c r="H146" s="285">
        <v>0</v>
      </c>
      <c r="I146" s="285">
        <v>0</v>
      </c>
      <c r="J146" s="285">
        <v>0</v>
      </c>
      <c r="K146" s="285">
        <v>0</v>
      </c>
      <c r="L146" s="285">
        <v>29577</v>
      </c>
      <c r="M146" s="285" t="s">
        <v>454</v>
      </c>
      <c r="N146" s="285" t="s">
        <v>454</v>
      </c>
      <c r="O146" s="285">
        <v>56114</v>
      </c>
      <c r="P146" s="285">
        <v>2008</v>
      </c>
    </row>
    <row r="147" spans="1:16" s="323" customFormat="1" x14ac:dyDescent="0.3">
      <c r="A147" s="284" t="s">
        <v>641</v>
      </c>
      <c r="B147" s="285">
        <v>647713</v>
      </c>
      <c r="C147" s="285">
        <v>0</v>
      </c>
      <c r="D147" s="285">
        <v>0</v>
      </c>
      <c r="E147" s="285">
        <v>0</v>
      </c>
      <c r="F147" s="285">
        <v>0</v>
      </c>
      <c r="G147" s="285">
        <v>0</v>
      </c>
      <c r="H147" s="285">
        <v>0</v>
      </c>
      <c r="I147" s="285">
        <v>0</v>
      </c>
      <c r="J147" s="285">
        <v>0</v>
      </c>
      <c r="K147" s="285">
        <v>0</v>
      </c>
      <c r="L147" s="285">
        <v>30805</v>
      </c>
      <c r="M147" s="285" t="s">
        <v>454</v>
      </c>
      <c r="N147" s="285" t="s">
        <v>454</v>
      </c>
      <c r="O147" s="285">
        <v>122304</v>
      </c>
      <c r="P147" s="285">
        <v>3020</v>
      </c>
    </row>
    <row r="148" spans="1:16" s="323" customFormat="1" x14ac:dyDescent="0.3">
      <c r="A148" s="284" t="s">
        <v>642</v>
      </c>
      <c r="B148" s="285">
        <v>705690</v>
      </c>
      <c r="C148" s="285">
        <v>0</v>
      </c>
      <c r="D148" s="285">
        <v>0</v>
      </c>
      <c r="E148" s="285">
        <v>0</v>
      </c>
      <c r="F148" s="285">
        <v>0</v>
      </c>
      <c r="G148" s="285">
        <v>0</v>
      </c>
      <c r="H148" s="285">
        <v>0</v>
      </c>
      <c r="I148" s="285">
        <v>0</v>
      </c>
      <c r="J148" s="285">
        <v>0</v>
      </c>
      <c r="K148" s="285">
        <v>0</v>
      </c>
      <c r="L148" s="285">
        <v>0</v>
      </c>
      <c r="M148" s="285" t="s">
        <v>454</v>
      </c>
      <c r="N148" s="285" t="s">
        <v>454</v>
      </c>
      <c r="O148" s="285">
        <v>83735</v>
      </c>
      <c r="P148" s="285">
        <v>2641</v>
      </c>
    </row>
    <row r="149" spans="1:16" s="323" customFormat="1" x14ac:dyDescent="0.3">
      <c r="A149" s="284" t="s">
        <v>643</v>
      </c>
      <c r="B149" s="285">
        <v>50626</v>
      </c>
      <c r="C149" s="285">
        <v>0</v>
      </c>
      <c r="D149" s="285">
        <v>0</v>
      </c>
      <c r="E149" s="285">
        <v>0</v>
      </c>
      <c r="F149" s="285">
        <v>0</v>
      </c>
      <c r="G149" s="285">
        <v>0</v>
      </c>
      <c r="H149" s="285">
        <v>2272</v>
      </c>
      <c r="I149" s="285">
        <v>0</v>
      </c>
      <c r="J149" s="285">
        <v>0</v>
      </c>
      <c r="K149" s="285">
        <v>0</v>
      </c>
      <c r="L149" s="285">
        <v>0</v>
      </c>
      <c r="M149" s="285" t="s">
        <v>454</v>
      </c>
      <c r="N149" s="285" t="s">
        <v>454</v>
      </c>
      <c r="O149" s="285">
        <v>1234</v>
      </c>
      <c r="P149" s="285">
        <v>177</v>
      </c>
    </row>
    <row r="150" spans="1:16" s="323" customFormat="1" x14ac:dyDescent="0.3">
      <c r="A150" s="284" t="s">
        <v>644</v>
      </c>
      <c r="B150" s="285">
        <v>151328</v>
      </c>
      <c r="C150" s="285">
        <v>0</v>
      </c>
      <c r="D150" s="285">
        <v>0</v>
      </c>
      <c r="E150" s="285">
        <v>0</v>
      </c>
      <c r="F150" s="285">
        <v>0</v>
      </c>
      <c r="G150" s="285">
        <v>0</v>
      </c>
      <c r="H150" s="285">
        <v>0</v>
      </c>
      <c r="I150" s="285">
        <v>0</v>
      </c>
      <c r="J150" s="285">
        <v>0</v>
      </c>
      <c r="K150" s="285">
        <v>0</v>
      </c>
      <c r="L150" s="285">
        <v>0</v>
      </c>
      <c r="M150" s="285" t="s">
        <v>454</v>
      </c>
      <c r="N150" s="285" t="s">
        <v>454</v>
      </c>
      <c r="O150" s="285">
        <v>3178</v>
      </c>
      <c r="P150" s="285">
        <v>481</v>
      </c>
    </row>
    <row r="151" spans="1:16" s="323" customFormat="1" x14ac:dyDescent="0.3">
      <c r="A151" s="284" t="s">
        <v>645</v>
      </c>
      <c r="B151" s="285">
        <v>117565</v>
      </c>
      <c r="C151" s="285">
        <v>0</v>
      </c>
      <c r="D151" s="285">
        <v>0</v>
      </c>
      <c r="E151" s="285">
        <v>0</v>
      </c>
      <c r="F151" s="285">
        <v>0</v>
      </c>
      <c r="G151" s="285">
        <v>0</v>
      </c>
      <c r="H151" s="285">
        <v>0</v>
      </c>
      <c r="I151" s="285">
        <v>0</v>
      </c>
      <c r="J151" s="285">
        <v>0</v>
      </c>
      <c r="K151" s="285">
        <v>0</v>
      </c>
      <c r="L151" s="285">
        <v>0</v>
      </c>
      <c r="M151" s="285" t="s">
        <v>454</v>
      </c>
      <c r="N151" s="285" t="s">
        <v>454</v>
      </c>
      <c r="O151" s="285">
        <v>1146</v>
      </c>
      <c r="P151" s="285">
        <v>41</v>
      </c>
    </row>
    <row r="152" spans="1:16" s="323" customFormat="1" x14ac:dyDescent="0.3">
      <c r="A152" s="284" t="s">
        <v>646</v>
      </c>
      <c r="B152" s="285">
        <v>954100</v>
      </c>
      <c r="C152" s="285">
        <v>0</v>
      </c>
      <c r="D152" s="285">
        <v>0</v>
      </c>
      <c r="E152" s="285">
        <v>0</v>
      </c>
      <c r="F152" s="285">
        <v>0</v>
      </c>
      <c r="G152" s="285">
        <v>0</v>
      </c>
      <c r="H152" s="285">
        <v>0</v>
      </c>
      <c r="I152" s="285">
        <v>0</v>
      </c>
      <c r="J152" s="285">
        <v>0</v>
      </c>
      <c r="K152" s="285">
        <v>0</v>
      </c>
      <c r="L152" s="285">
        <v>0</v>
      </c>
      <c r="M152" s="285" t="s">
        <v>454</v>
      </c>
      <c r="N152" s="285" t="s">
        <v>454</v>
      </c>
      <c r="O152" s="285">
        <v>25330</v>
      </c>
      <c r="P152" s="285">
        <v>765</v>
      </c>
    </row>
    <row r="153" spans="1:16" s="323" customFormat="1" ht="22.5" x14ac:dyDescent="0.3">
      <c r="A153" s="284" t="s">
        <v>647</v>
      </c>
      <c r="B153" s="285">
        <v>0</v>
      </c>
      <c r="C153" s="285">
        <v>0</v>
      </c>
      <c r="D153" s="285">
        <v>0</v>
      </c>
      <c r="E153" s="285">
        <v>0</v>
      </c>
      <c r="F153" s="285">
        <v>0</v>
      </c>
      <c r="G153" s="285">
        <v>0</v>
      </c>
      <c r="H153" s="285">
        <v>103852</v>
      </c>
      <c r="I153" s="285">
        <v>0</v>
      </c>
      <c r="J153" s="285">
        <v>0</v>
      </c>
      <c r="K153" s="285">
        <v>0</v>
      </c>
      <c r="L153" s="285">
        <v>0</v>
      </c>
      <c r="M153" s="285" t="s">
        <v>454</v>
      </c>
      <c r="N153" s="285" t="s">
        <v>454</v>
      </c>
      <c r="O153" s="285">
        <v>595</v>
      </c>
      <c r="P153" s="285">
        <v>483</v>
      </c>
    </row>
    <row r="154" spans="1:16" s="323" customFormat="1" x14ac:dyDescent="0.3">
      <c r="A154" s="284" t="s">
        <v>648</v>
      </c>
      <c r="B154" s="285">
        <v>0</v>
      </c>
      <c r="C154" s="285">
        <v>0</v>
      </c>
      <c r="D154" s="285">
        <v>0</v>
      </c>
      <c r="E154" s="285">
        <v>109590</v>
      </c>
      <c r="F154" s="285">
        <v>0</v>
      </c>
      <c r="G154" s="285">
        <v>0</v>
      </c>
      <c r="H154" s="285">
        <v>0</v>
      </c>
      <c r="I154" s="285">
        <v>0</v>
      </c>
      <c r="J154" s="285">
        <v>0</v>
      </c>
      <c r="K154" s="285">
        <v>0</v>
      </c>
      <c r="L154" s="285">
        <v>0</v>
      </c>
      <c r="M154" s="285" t="s">
        <v>454</v>
      </c>
      <c r="N154" s="285" t="s">
        <v>454</v>
      </c>
      <c r="O154" s="285">
        <v>2473</v>
      </c>
      <c r="P154" s="285">
        <v>400</v>
      </c>
    </row>
    <row r="155" spans="1:16" s="323" customFormat="1" x14ac:dyDescent="0.3">
      <c r="A155" s="284" t="s">
        <v>649</v>
      </c>
      <c r="B155" s="285">
        <v>0</v>
      </c>
      <c r="C155" s="285">
        <v>0</v>
      </c>
      <c r="D155" s="285">
        <v>0</v>
      </c>
      <c r="E155" s="285">
        <v>231798</v>
      </c>
      <c r="F155" s="285">
        <v>0</v>
      </c>
      <c r="G155" s="285">
        <v>0</v>
      </c>
      <c r="H155" s="285">
        <v>0</v>
      </c>
      <c r="I155" s="285">
        <v>0</v>
      </c>
      <c r="J155" s="285">
        <v>0</v>
      </c>
      <c r="K155" s="285">
        <v>0</v>
      </c>
      <c r="L155" s="285">
        <v>0</v>
      </c>
      <c r="M155" s="285" t="s">
        <v>454</v>
      </c>
      <c r="N155" s="285" t="s">
        <v>454</v>
      </c>
      <c r="O155" s="285">
        <v>15014</v>
      </c>
      <c r="P155" s="285">
        <v>99</v>
      </c>
    </row>
    <row r="156" spans="1:16" s="323" customFormat="1" x14ac:dyDescent="0.3">
      <c r="A156" s="284" t="s">
        <v>650</v>
      </c>
      <c r="B156" s="285">
        <v>477516</v>
      </c>
      <c r="C156" s="285">
        <v>0</v>
      </c>
      <c r="D156" s="285">
        <v>0</v>
      </c>
      <c r="E156" s="285">
        <v>0</v>
      </c>
      <c r="F156" s="285">
        <v>0</v>
      </c>
      <c r="G156" s="285">
        <v>0</v>
      </c>
      <c r="H156" s="285">
        <v>0</v>
      </c>
      <c r="I156" s="285">
        <v>0</v>
      </c>
      <c r="J156" s="285">
        <v>0</v>
      </c>
      <c r="K156" s="285">
        <v>0</v>
      </c>
      <c r="L156" s="285">
        <v>29240</v>
      </c>
      <c r="M156" s="285" t="s">
        <v>454</v>
      </c>
      <c r="N156" s="285" t="s">
        <v>454</v>
      </c>
      <c r="O156" s="285">
        <v>66122</v>
      </c>
      <c r="P156" s="285">
        <v>2095</v>
      </c>
    </row>
    <row r="157" spans="1:16" s="323" customFormat="1" x14ac:dyDescent="0.3">
      <c r="A157" s="284" t="s">
        <v>651</v>
      </c>
      <c r="B157" s="285">
        <v>596642</v>
      </c>
      <c r="C157" s="285">
        <v>0</v>
      </c>
      <c r="D157" s="285">
        <v>0</v>
      </c>
      <c r="E157" s="285">
        <v>0</v>
      </c>
      <c r="F157" s="285">
        <v>0</v>
      </c>
      <c r="G157" s="285">
        <v>0</v>
      </c>
      <c r="H157" s="285">
        <v>0</v>
      </c>
      <c r="I157" s="285">
        <v>0</v>
      </c>
      <c r="J157" s="285">
        <v>0</v>
      </c>
      <c r="K157" s="285">
        <v>0</v>
      </c>
      <c r="L157" s="285">
        <v>0</v>
      </c>
      <c r="M157" s="285" t="s">
        <v>454</v>
      </c>
      <c r="N157" s="285" t="s">
        <v>454</v>
      </c>
      <c r="O157" s="285">
        <v>93686</v>
      </c>
      <c r="P157" s="285">
        <v>2918</v>
      </c>
    </row>
    <row r="158" spans="1:16" s="323" customFormat="1" ht="22.5" x14ac:dyDescent="0.3">
      <c r="A158" s="284" t="s">
        <v>681</v>
      </c>
      <c r="B158" s="285">
        <v>0</v>
      </c>
      <c r="C158" s="285">
        <v>0</v>
      </c>
      <c r="D158" s="285">
        <v>0</v>
      </c>
      <c r="E158" s="285">
        <v>0</v>
      </c>
      <c r="F158" s="285">
        <v>0</v>
      </c>
      <c r="G158" s="285">
        <v>0</v>
      </c>
      <c r="H158" s="285">
        <v>0</v>
      </c>
      <c r="I158" s="285">
        <v>0</v>
      </c>
      <c r="J158" s="285">
        <v>0</v>
      </c>
      <c r="K158" s="285">
        <v>0</v>
      </c>
      <c r="L158" s="285">
        <v>17665378</v>
      </c>
      <c r="M158" s="285" t="s">
        <v>454</v>
      </c>
      <c r="N158" s="285" t="s">
        <v>454</v>
      </c>
      <c r="O158" s="285">
        <v>0</v>
      </c>
      <c r="P158" s="285">
        <v>0</v>
      </c>
    </row>
    <row r="159" spans="1:16" s="323" customFormat="1" x14ac:dyDescent="0.3">
      <c r="A159" s="284" t="s">
        <v>773</v>
      </c>
      <c r="B159" s="285">
        <v>113938</v>
      </c>
      <c r="C159" s="285">
        <v>0</v>
      </c>
      <c r="D159" s="285">
        <v>0</v>
      </c>
      <c r="E159" s="285">
        <v>0</v>
      </c>
      <c r="F159" s="285">
        <v>0</v>
      </c>
      <c r="G159" s="285">
        <v>0</v>
      </c>
      <c r="H159" s="285">
        <v>0</v>
      </c>
      <c r="I159" s="285">
        <v>0</v>
      </c>
      <c r="J159" s="285">
        <v>0</v>
      </c>
      <c r="K159" s="285">
        <v>0</v>
      </c>
      <c r="L159" s="285">
        <v>0</v>
      </c>
      <c r="M159" s="285" t="s">
        <v>454</v>
      </c>
      <c r="N159" s="285" t="s">
        <v>454</v>
      </c>
      <c r="O159" s="285">
        <v>2222</v>
      </c>
      <c r="P159" s="285">
        <v>338</v>
      </c>
    </row>
    <row r="160" spans="1:16" s="323" customFormat="1" x14ac:dyDescent="0.3">
      <c r="A160" s="284" t="s">
        <v>774</v>
      </c>
      <c r="B160" s="285">
        <v>247702</v>
      </c>
      <c r="C160" s="285">
        <v>0</v>
      </c>
      <c r="D160" s="285">
        <v>0</v>
      </c>
      <c r="E160" s="285">
        <v>0</v>
      </c>
      <c r="F160" s="285">
        <v>0</v>
      </c>
      <c r="G160" s="285">
        <v>0</v>
      </c>
      <c r="H160" s="285">
        <v>0</v>
      </c>
      <c r="I160" s="285">
        <v>0</v>
      </c>
      <c r="J160" s="285">
        <v>0</v>
      </c>
      <c r="K160" s="285">
        <v>0</v>
      </c>
      <c r="L160" s="285">
        <v>0</v>
      </c>
      <c r="M160" s="285" t="s">
        <v>454</v>
      </c>
      <c r="N160" s="285" t="s">
        <v>454</v>
      </c>
      <c r="O160" s="285">
        <v>18034</v>
      </c>
      <c r="P160" s="285">
        <v>1157</v>
      </c>
    </row>
    <row r="161" spans="1:16" s="323" customFormat="1" x14ac:dyDescent="0.3">
      <c r="A161" s="284" t="s">
        <v>795</v>
      </c>
      <c r="B161" s="285" t="s">
        <v>454</v>
      </c>
      <c r="C161" s="285" t="s">
        <v>454</v>
      </c>
      <c r="D161" s="285" t="s">
        <v>454</v>
      </c>
      <c r="E161" s="285" t="s">
        <v>454</v>
      </c>
      <c r="F161" s="285" t="s">
        <v>454</v>
      </c>
      <c r="G161" s="285" t="s">
        <v>454</v>
      </c>
      <c r="H161" s="285" t="s">
        <v>454</v>
      </c>
      <c r="I161" s="285" t="s">
        <v>454</v>
      </c>
      <c r="J161" s="285" t="s">
        <v>454</v>
      </c>
      <c r="K161" s="285" t="s">
        <v>454</v>
      </c>
      <c r="L161" s="285" t="s">
        <v>454</v>
      </c>
      <c r="M161" s="285" t="s">
        <v>454</v>
      </c>
      <c r="N161" s="285">
        <v>0</v>
      </c>
      <c r="O161" s="285">
        <v>0</v>
      </c>
      <c r="P161" s="285">
        <v>0</v>
      </c>
    </row>
    <row r="162" spans="1:16" s="323" customFormat="1" x14ac:dyDescent="0.3">
      <c r="A162" s="284" t="s">
        <v>652</v>
      </c>
      <c r="B162" s="285">
        <v>0</v>
      </c>
      <c r="C162" s="285">
        <v>0</v>
      </c>
      <c r="D162" s="285">
        <v>0</v>
      </c>
      <c r="E162" s="285">
        <v>1095135</v>
      </c>
      <c r="F162" s="285">
        <v>0</v>
      </c>
      <c r="G162" s="285">
        <v>0</v>
      </c>
      <c r="H162" s="285">
        <v>0</v>
      </c>
      <c r="I162" s="285">
        <v>0</v>
      </c>
      <c r="J162" s="285">
        <v>0</v>
      </c>
      <c r="K162" s="285">
        <v>0</v>
      </c>
      <c r="L162" s="285">
        <v>0</v>
      </c>
      <c r="M162" s="285" t="s">
        <v>454</v>
      </c>
      <c r="N162" s="285" t="s">
        <v>454</v>
      </c>
      <c r="O162" s="285">
        <v>15503</v>
      </c>
      <c r="P162" s="285">
        <v>2048</v>
      </c>
    </row>
    <row r="163" spans="1:16" s="323" customFormat="1" x14ac:dyDescent="0.3">
      <c r="A163" s="284" t="s">
        <v>745</v>
      </c>
      <c r="B163" s="285">
        <v>385500</v>
      </c>
      <c r="C163" s="285">
        <v>0</v>
      </c>
      <c r="D163" s="285">
        <v>0</v>
      </c>
      <c r="E163" s="285">
        <v>0</v>
      </c>
      <c r="F163" s="285">
        <v>0</v>
      </c>
      <c r="G163" s="285">
        <v>0</v>
      </c>
      <c r="H163" s="285">
        <v>0</v>
      </c>
      <c r="I163" s="285">
        <v>0</v>
      </c>
      <c r="J163" s="285">
        <v>0</v>
      </c>
      <c r="K163" s="285">
        <v>0</v>
      </c>
      <c r="L163" s="285">
        <v>0</v>
      </c>
      <c r="M163" s="285" t="s">
        <v>454</v>
      </c>
      <c r="N163" s="285" t="s">
        <v>454</v>
      </c>
      <c r="O163" s="285">
        <v>0</v>
      </c>
      <c r="P163" s="285">
        <v>287</v>
      </c>
    </row>
    <row r="164" spans="1:16" s="323" customFormat="1" ht="22.5" x14ac:dyDescent="0.3">
      <c r="A164" s="284" t="s">
        <v>653</v>
      </c>
      <c r="B164" s="285">
        <v>0</v>
      </c>
      <c r="C164" s="285">
        <v>0</v>
      </c>
      <c r="D164" s="285">
        <v>0</v>
      </c>
      <c r="E164" s="285">
        <v>0</v>
      </c>
      <c r="F164" s="285">
        <v>0</v>
      </c>
      <c r="G164" s="285">
        <v>0</v>
      </c>
      <c r="H164" s="285">
        <v>701205</v>
      </c>
      <c r="I164" s="285">
        <v>0</v>
      </c>
      <c r="J164" s="285">
        <v>0</v>
      </c>
      <c r="K164" s="285">
        <v>0</v>
      </c>
      <c r="L164" s="285">
        <v>0</v>
      </c>
      <c r="M164" s="285" t="s">
        <v>454</v>
      </c>
      <c r="N164" s="285" t="s">
        <v>454</v>
      </c>
      <c r="O164" s="285">
        <v>1694</v>
      </c>
      <c r="P164" s="285">
        <v>3194</v>
      </c>
    </row>
    <row r="165" spans="1:16" s="323" customFormat="1" ht="22.5" x14ac:dyDescent="0.3">
      <c r="A165" s="284" t="s">
        <v>654</v>
      </c>
      <c r="B165" s="285">
        <v>0</v>
      </c>
      <c r="C165" s="285">
        <v>0</v>
      </c>
      <c r="D165" s="285">
        <v>0</v>
      </c>
      <c r="E165" s="285">
        <v>0</v>
      </c>
      <c r="F165" s="285">
        <v>0</v>
      </c>
      <c r="G165" s="285">
        <v>0</v>
      </c>
      <c r="H165" s="285">
        <v>601167</v>
      </c>
      <c r="I165" s="285">
        <v>0</v>
      </c>
      <c r="J165" s="285">
        <v>0</v>
      </c>
      <c r="K165" s="285">
        <v>0</v>
      </c>
      <c r="L165" s="285">
        <v>0</v>
      </c>
      <c r="M165" s="285" t="s">
        <v>454</v>
      </c>
      <c r="N165" s="285" t="s">
        <v>454</v>
      </c>
      <c r="O165" s="285">
        <v>585</v>
      </c>
      <c r="P165" s="285">
        <v>3197</v>
      </c>
    </row>
    <row r="166" spans="1:16" s="323" customFormat="1" ht="22.5" x14ac:dyDescent="0.3">
      <c r="A166" s="284" t="s">
        <v>655</v>
      </c>
      <c r="B166" s="285">
        <v>0</v>
      </c>
      <c r="C166" s="285">
        <v>0</v>
      </c>
      <c r="D166" s="285">
        <v>0</v>
      </c>
      <c r="E166" s="285">
        <v>0</v>
      </c>
      <c r="F166" s="285">
        <v>0</v>
      </c>
      <c r="G166" s="285">
        <v>0</v>
      </c>
      <c r="H166" s="285">
        <v>873552</v>
      </c>
      <c r="I166" s="285">
        <v>0</v>
      </c>
      <c r="J166" s="285">
        <v>0</v>
      </c>
      <c r="K166" s="285">
        <v>0</v>
      </c>
      <c r="L166" s="285">
        <v>0</v>
      </c>
      <c r="M166" s="285" t="s">
        <v>454</v>
      </c>
      <c r="N166" s="285" t="s">
        <v>454</v>
      </c>
      <c r="O166" s="285">
        <v>-6186</v>
      </c>
      <c r="P166" s="285">
        <v>5466</v>
      </c>
    </row>
    <row r="167" spans="1:16" s="323" customFormat="1" x14ac:dyDescent="0.3">
      <c r="A167" s="284" t="s">
        <v>656</v>
      </c>
      <c r="B167" s="285">
        <v>2425148</v>
      </c>
      <c r="C167" s="285">
        <v>0</v>
      </c>
      <c r="D167" s="285">
        <v>0</v>
      </c>
      <c r="E167" s="285">
        <v>0</v>
      </c>
      <c r="F167" s="285">
        <v>0</v>
      </c>
      <c r="G167" s="285">
        <v>0</v>
      </c>
      <c r="H167" s="285">
        <v>0</v>
      </c>
      <c r="I167" s="285">
        <v>0</v>
      </c>
      <c r="J167" s="285">
        <v>0</v>
      </c>
      <c r="K167" s="285">
        <v>0</v>
      </c>
      <c r="L167" s="285">
        <v>0</v>
      </c>
      <c r="M167" s="285" t="s">
        <v>454</v>
      </c>
      <c r="N167" s="285" t="s">
        <v>454</v>
      </c>
      <c r="O167" s="285">
        <v>32666</v>
      </c>
      <c r="P167" s="285">
        <v>1715</v>
      </c>
    </row>
    <row r="168" spans="1:16" s="323" customFormat="1" x14ac:dyDescent="0.3">
      <c r="A168" s="284" t="s">
        <v>657</v>
      </c>
      <c r="B168" s="285">
        <v>1106316</v>
      </c>
      <c r="C168" s="285">
        <v>0</v>
      </c>
      <c r="D168" s="285">
        <v>0</v>
      </c>
      <c r="E168" s="285">
        <v>0</v>
      </c>
      <c r="F168" s="285">
        <v>0</v>
      </c>
      <c r="G168" s="285">
        <v>0</v>
      </c>
      <c r="H168" s="285">
        <v>0</v>
      </c>
      <c r="I168" s="285">
        <v>0</v>
      </c>
      <c r="J168" s="285">
        <v>0</v>
      </c>
      <c r="K168" s="285">
        <v>0</v>
      </c>
      <c r="L168" s="285">
        <v>0</v>
      </c>
      <c r="M168" s="285" t="s">
        <v>454</v>
      </c>
      <c r="N168" s="285" t="s">
        <v>454</v>
      </c>
      <c r="O168" s="285">
        <v>9427</v>
      </c>
      <c r="P168" s="285">
        <v>811</v>
      </c>
    </row>
    <row r="169" spans="1:16" s="323" customFormat="1" x14ac:dyDescent="0.3">
      <c r="A169" s="284" t="s">
        <v>658</v>
      </c>
      <c r="B169" s="285">
        <v>490681</v>
      </c>
      <c r="C169" s="285">
        <v>0</v>
      </c>
      <c r="D169" s="285">
        <v>0</v>
      </c>
      <c r="E169" s="285">
        <v>0</v>
      </c>
      <c r="F169" s="285">
        <v>0</v>
      </c>
      <c r="G169" s="285">
        <v>0</v>
      </c>
      <c r="H169" s="285">
        <v>0</v>
      </c>
      <c r="I169" s="285">
        <v>0</v>
      </c>
      <c r="J169" s="285">
        <v>0</v>
      </c>
      <c r="K169" s="285">
        <v>0</v>
      </c>
      <c r="L169" s="285">
        <v>0</v>
      </c>
      <c r="M169" s="285" t="s">
        <v>454</v>
      </c>
      <c r="N169" s="285" t="s">
        <v>454</v>
      </c>
      <c r="O169" s="285">
        <v>980</v>
      </c>
      <c r="P169" s="285">
        <v>324</v>
      </c>
    </row>
    <row r="170" spans="1:16" s="323" customFormat="1" x14ac:dyDescent="0.3">
      <c r="A170" s="284" t="s">
        <v>778</v>
      </c>
      <c r="B170" s="285" t="s">
        <v>454</v>
      </c>
      <c r="C170" s="285" t="s">
        <v>454</v>
      </c>
      <c r="D170" s="285" t="s">
        <v>454</v>
      </c>
      <c r="E170" s="285" t="s">
        <v>454</v>
      </c>
      <c r="F170" s="285" t="s">
        <v>454</v>
      </c>
      <c r="G170" s="285" t="s">
        <v>454</v>
      </c>
      <c r="H170" s="285" t="s">
        <v>454</v>
      </c>
      <c r="I170" s="285" t="s">
        <v>454</v>
      </c>
      <c r="J170" s="285" t="s">
        <v>454</v>
      </c>
      <c r="K170" s="285" t="s">
        <v>454</v>
      </c>
      <c r="L170" s="285" t="s">
        <v>454</v>
      </c>
      <c r="M170" s="285" t="s">
        <v>454</v>
      </c>
      <c r="N170" s="285">
        <v>1080345.55</v>
      </c>
      <c r="O170" s="285">
        <v>1328656.1299999999</v>
      </c>
      <c r="P170" s="285">
        <v>249.33</v>
      </c>
    </row>
    <row r="171" spans="1:16" s="323" customFormat="1" x14ac:dyDescent="0.3">
      <c r="A171" s="284" t="s">
        <v>515</v>
      </c>
      <c r="B171" s="285">
        <v>0</v>
      </c>
      <c r="C171" s="285">
        <v>0</v>
      </c>
      <c r="D171" s="285">
        <v>0</v>
      </c>
      <c r="E171" s="285">
        <v>9942</v>
      </c>
      <c r="F171" s="285">
        <v>0</v>
      </c>
      <c r="G171" s="285">
        <v>0</v>
      </c>
      <c r="H171" s="285">
        <v>0</v>
      </c>
      <c r="I171" s="285">
        <v>0</v>
      </c>
      <c r="J171" s="285">
        <v>0</v>
      </c>
      <c r="K171" s="285">
        <v>0</v>
      </c>
      <c r="L171" s="285">
        <v>0</v>
      </c>
      <c r="M171" s="285" t="s">
        <v>454</v>
      </c>
      <c r="N171" s="285" t="s">
        <v>454</v>
      </c>
      <c r="O171" s="285">
        <v>7768</v>
      </c>
      <c r="P171" s="285">
        <v>3</v>
      </c>
    </row>
    <row r="172" spans="1:16" s="323" customFormat="1" x14ac:dyDescent="0.3">
      <c r="A172" s="284" t="s">
        <v>682</v>
      </c>
      <c r="B172" s="285">
        <v>0</v>
      </c>
      <c r="C172" s="285">
        <v>0</v>
      </c>
      <c r="D172" s="285">
        <v>0</v>
      </c>
      <c r="E172" s="285">
        <v>12538.87</v>
      </c>
      <c r="F172" s="285">
        <v>0</v>
      </c>
      <c r="G172" s="285">
        <v>0</v>
      </c>
      <c r="H172" s="285">
        <v>0</v>
      </c>
      <c r="I172" s="285">
        <v>0</v>
      </c>
      <c r="J172" s="285">
        <v>0</v>
      </c>
      <c r="K172" s="285">
        <v>0</v>
      </c>
      <c r="L172" s="285">
        <v>0</v>
      </c>
      <c r="M172" s="285" t="s">
        <v>454</v>
      </c>
      <c r="N172" s="285" t="s">
        <v>454</v>
      </c>
      <c r="O172" s="285">
        <v>9524.33</v>
      </c>
      <c r="P172" s="285">
        <v>6.28</v>
      </c>
    </row>
    <row r="173" spans="1:16" s="323" customFormat="1" x14ac:dyDescent="0.3">
      <c r="A173" s="284" t="s">
        <v>683</v>
      </c>
      <c r="B173" s="285">
        <v>0</v>
      </c>
      <c r="C173" s="285">
        <v>0</v>
      </c>
      <c r="D173" s="285">
        <v>0</v>
      </c>
      <c r="E173" s="285">
        <v>136695.99</v>
      </c>
      <c r="F173" s="285">
        <v>0</v>
      </c>
      <c r="G173" s="285">
        <v>0</v>
      </c>
      <c r="H173" s="285">
        <v>0</v>
      </c>
      <c r="I173" s="285">
        <v>0</v>
      </c>
      <c r="J173" s="285">
        <v>0</v>
      </c>
      <c r="K173" s="285">
        <v>0</v>
      </c>
      <c r="L173" s="285">
        <v>0</v>
      </c>
      <c r="M173" s="285" t="s">
        <v>454</v>
      </c>
      <c r="N173" s="285" t="s">
        <v>454</v>
      </c>
      <c r="O173" s="285">
        <v>34818.35</v>
      </c>
      <c r="P173" s="285">
        <v>54.48</v>
      </c>
    </row>
    <row r="174" spans="1:16" s="323" customFormat="1" x14ac:dyDescent="0.3">
      <c r="A174" s="284" t="s">
        <v>754</v>
      </c>
      <c r="B174" s="285">
        <v>126139</v>
      </c>
      <c r="C174" s="285">
        <v>0</v>
      </c>
      <c r="D174" s="285">
        <v>0</v>
      </c>
      <c r="E174" s="285">
        <v>0</v>
      </c>
      <c r="F174" s="285">
        <v>0</v>
      </c>
      <c r="G174" s="285">
        <v>0</v>
      </c>
      <c r="H174" s="285">
        <v>0</v>
      </c>
      <c r="I174" s="285">
        <v>0</v>
      </c>
      <c r="J174" s="285">
        <v>0</v>
      </c>
      <c r="K174" s="285">
        <v>0</v>
      </c>
      <c r="L174" s="285">
        <v>0</v>
      </c>
      <c r="M174" s="285" t="s">
        <v>454</v>
      </c>
      <c r="N174" s="285" t="s">
        <v>454</v>
      </c>
      <c r="O174" s="285">
        <v>400</v>
      </c>
      <c r="P174" s="285">
        <v>87</v>
      </c>
    </row>
    <row r="175" spans="1:16" s="323" customFormat="1" x14ac:dyDescent="0.3">
      <c r="A175" s="284" t="s">
        <v>576</v>
      </c>
      <c r="B175" s="285">
        <v>0</v>
      </c>
      <c r="C175" s="285">
        <v>0</v>
      </c>
      <c r="D175" s="285">
        <v>0</v>
      </c>
      <c r="E175" s="285">
        <v>37647.800000000003</v>
      </c>
      <c r="F175" s="285">
        <v>0</v>
      </c>
      <c r="G175" s="285">
        <v>0</v>
      </c>
      <c r="H175" s="285">
        <v>0</v>
      </c>
      <c r="I175" s="285">
        <v>0</v>
      </c>
      <c r="J175" s="285">
        <v>0</v>
      </c>
      <c r="K175" s="285">
        <v>0</v>
      </c>
      <c r="L175" s="285">
        <v>0</v>
      </c>
      <c r="M175" s="285" t="s">
        <v>454</v>
      </c>
      <c r="N175" s="285" t="s">
        <v>454</v>
      </c>
      <c r="O175" s="285">
        <v>179.55</v>
      </c>
      <c r="P175" s="285">
        <v>19.97</v>
      </c>
    </row>
    <row r="176" spans="1:16" s="323" customFormat="1" x14ac:dyDescent="0.3">
      <c r="A176" s="284" t="s">
        <v>577</v>
      </c>
      <c r="B176" s="285">
        <v>0</v>
      </c>
      <c r="C176" s="285">
        <v>0</v>
      </c>
      <c r="D176" s="285">
        <v>0</v>
      </c>
      <c r="E176" s="285">
        <v>22369.63</v>
      </c>
      <c r="F176" s="285">
        <v>0</v>
      </c>
      <c r="G176" s="285">
        <v>0</v>
      </c>
      <c r="H176" s="285">
        <v>0</v>
      </c>
      <c r="I176" s="285">
        <v>0</v>
      </c>
      <c r="J176" s="285">
        <v>0</v>
      </c>
      <c r="K176" s="285">
        <v>0</v>
      </c>
      <c r="L176" s="285">
        <v>0</v>
      </c>
      <c r="M176" s="285" t="s">
        <v>454</v>
      </c>
      <c r="N176" s="285" t="s">
        <v>454</v>
      </c>
      <c r="O176" s="285">
        <v>696.98</v>
      </c>
      <c r="P176" s="285">
        <v>9.6</v>
      </c>
    </row>
    <row r="177" spans="1:16" s="323" customFormat="1" x14ac:dyDescent="0.3">
      <c r="A177" s="284" t="s">
        <v>578</v>
      </c>
      <c r="B177" s="285">
        <v>238567.06</v>
      </c>
      <c r="C177" s="285">
        <v>0</v>
      </c>
      <c r="D177" s="285">
        <v>0</v>
      </c>
      <c r="E177" s="285">
        <v>0</v>
      </c>
      <c r="F177" s="285">
        <v>0</v>
      </c>
      <c r="G177" s="285">
        <v>0</v>
      </c>
      <c r="H177" s="285">
        <v>0</v>
      </c>
      <c r="I177" s="285">
        <v>0</v>
      </c>
      <c r="J177" s="285">
        <v>0</v>
      </c>
      <c r="K177" s="285">
        <v>0</v>
      </c>
      <c r="L177" s="285">
        <v>0</v>
      </c>
      <c r="M177" s="285" t="s">
        <v>454</v>
      </c>
      <c r="N177" s="285" t="s">
        <v>454</v>
      </c>
      <c r="O177" s="285">
        <v>2866.08</v>
      </c>
      <c r="P177" s="285">
        <v>30.95</v>
      </c>
    </row>
    <row r="178" spans="1:16" s="323" customFormat="1" x14ac:dyDescent="0.3">
      <c r="A178" s="284" t="s">
        <v>770</v>
      </c>
      <c r="B178" s="285">
        <v>168949.84</v>
      </c>
      <c r="C178" s="285">
        <v>0</v>
      </c>
      <c r="D178" s="285">
        <v>0</v>
      </c>
      <c r="E178" s="285">
        <v>0</v>
      </c>
      <c r="F178" s="285">
        <v>0</v>
      </c>
      <c r="G178" s="285">
        <v>0</v>
      </c>
      <c r="H178" s="285">
        <v>0</v>
      </c>
      <c r="I178" s="285">
        <v>0</v>
      </c>
      <c r="J178" s="285">
        <v>0</v>
      </c>
      <c r="K178" s="285">
        <v>0</v>
      </c>
      <c r="L178" s="285">
        <v>0</v>
      </c>
      <c r="M178" s="285" t="s">
        <v>454</v>
      </c>
      <c r="N178" s="285" t="s">
        <v>454</v>
      </c>
      <c r="O178" s="285">
        <v>591.21</v>
      </c>
      <c r="P178" s="285">
        <v>81.37</v>
      </c>
    </row>
    <row r="179" spans="1:16" s="323" customFormat="1" x14ac:dyDescent="0.3">
      <c r="A179" s="284" t="s">
        <v>516</v>
      </c>
      <c r="B179" s="285">
        <v>325370</v>
      </c>
      <c r="C179" s="285">
        <v>0</v>
      </c>
      <c r="D179" s="285">
        <v>0</v>
      </c>
      <c r="E179" s="285">
        <v>0</v>
      </c>
      <c r="F179" s="285">
        <v>0</v>
      </c>
      <c r="G179" s="285">
        <v>0</v>
      </c>
      <c r="H179" s="285">
        <v>0</v>
      </c>
      <c r="I179" s="285">
        <v>0</v>
      </c>
      <c r="J179" s="285">
        <v>0</v>
      </c>
      <c r="K179" s="285">
        <v>0</v>
      </c>
      <c r="L179" s="285">
        <v>0</v>
      </c>
      <c r="M179" s="285" t="s">
        <v>454</v>
      </c>
      <c r="N179" s="285" t="s">
        <v>454</v>
      </c>
      <c r="O179" s="285">
        <v>14628</v>
      </c>
      <c r="P179" s="285">
        <v>75</v>
      </c>
    </row>
    <row r="180" spans="1:16" s="323" customFormat="1" x14ac:dyDescent="0.3">
      <c r="A180" s="284" t="s">
        <v>517</v>
      </c>
      <c r="B180" s="285">
        <v>327988</v>
      </c>
      <c r="C180" s="285">
        <v>0</v>
      </c>
      <c r="D180" s="285">
        <v>0</v>
      </c>
      <c r="E180" s="285">
        <v>0</v>
      </c>
      <c r="F180" s="285">
        <v>0</v>
      </c>
      <c r="G180" s="285">
        <v>0</v>
      </c>
      <c r="H180" s="285">
        <v>0</v>
      </c>
      <c r="I180" s="285">
        <v>0</v>
      </c>
      <c r="J180" s="285">
        <v>0</v>
      </c>
      <c r="K180" s="285">
        <v>0</v>
      </c>
      <c r="L180" s="285">
        <v>0</v>
      </c>
      <c r="M180" s="285" t="s">
        <v>454</v>
      </c>
      <c r="N180" s="285" t="s">
        <v>454</v>
      </c>
      <c r="O180" s="285">
        <v>14993</v>
      </c>
      <c r="P180" s="285">
        <v>95</v>
      </c>
    </row>
    <row r="181" spans="1:16" s="323" customFormat="1" x14ac:dyDescent="0.3">
      <c r="A181" s="284" t="s">
        <v>518</v>
      </c>
      <c r="B181" s="285">
        <v>127111</v>
      </c>
      <c r="C181" s="285">
        <v>0</v>
      </c>
      <c r="D181" s="285">
        <v>0</v>
      </c>
      <c r="E181" s="285">
        <v>0</v>
      </c>
      <c r="F181" s="285">
        <v>0</v>
      </c>
      <c r="G181" s="285">
        <v>0</v>
      </c>
      <c r="H181" s="285">
        <v>0</v>
      </c>
      <c r="I181" s="285">
        <v>0</v>
      </c>
      <c r="J181" s="285">
        <v>0</v>
      </c>
      <c r="K181" s="285">
        <v>0</v>
      </c>
      <c r="L181" s="285">
        <v>0</v>
      </c>
      <c r="M181" s="285" t="s">
        <v>454</v>
      </c>
      <c r="N181" s="285" t="s">
        <v>454</v>
      </c>
      <c r="O181" s="285">
        <v>3991</v>
      </c>
      <c r="P181" s="285">
        <v>43</v>
      </c>
    </row>
    <row r="182" spans="1:16" s="323" customFormat="1" x14ac:dyDescent="0.3">
      <c r="A182" s="284" t="s">
        <v>519</v>
      </c>
      <c r="B182" s="285">
        <v>254684</v>
      </c>
      <c r="C182" s="285">
        <v>0</v>
      </c>
      <c r="D182" s="285">
        <v>0</v>
      </c>
      <c r="E182" s="285">
        <v>0</v>
      </c>
      <c r="F182" s="285">
        <v>0</v>
      </c>
      <c r="G182" s="285">
        <v>0</v>
      </c>
      <c r="H182" s="285">
        <v>0</v>
      </c>
      <c r="I182" s="285">
        <v>0</v>
      </c>
      <c r="J182" s="285">
        <v>0</v>
      </c>
      <c r="K182" s="285">
        <v>0</v>
      </c>
      <c r="L182" s="285">
        <v>0</v>
      </c>
      <c r="M182" s="285" t="s">
        <v>454</v>
      </c>
      <c r="N182" s="285" t="s">
        <v>454</v>
      </c>
      <c r="O182" s="285">
        <v>8099</v>
      </c>
      <c r="P182" s="285">
        <v>82</v>
      </c>
    </row>
    <row r="183" spans="1:16" s="323" customFormat="1" x14ac:dyDescent="0.3">
      <c r="A183" s="284" t="s">
        <v>520</v>
      </c>
      <c r="B183" s="285">
        <v>303878</v>
      </c>
      <c r="C183" s="285">
        <v>0</v>
      </c>
      <c r="D183" s="285">
        <v>0</v>
      </c>
      <c r="E183" s="285">
        <v>0</v>
      </c>
      <c r="F183" s="285">
        <v>0</v>
      </c>
      <c r="G183" s="285">
        <v>0</v>
      </c>
      <c r="H183" s="285">
        <v>0</v>
      </c>
      <c r="I183" s="285">
        <v>0</v>
      </c>
      <c r="J183" s="285">
        <v>0</v>
      </c>
      <c r="K183" s="285">
        <v>0</v>
      </c>
      <c r="L183" s="285">
        <v>0</v>
      </c>
      <c r="M183" s="285" t="s">
        <v>454</v>
      </c>
      <c r="N183" s="285" t="s">
        <v>454</v>
      </c>
      <c r="O183" s="285">
        <v>10319</v>
      </c>
      <c r="P183" s="285">
        <v>85</v>
      </c>
    </row>
    <row r="184" spans="1:16" s="323" customFormat="1" x14ac:dyDescent="0.3">
      <c r="A184" s="284" t="s">
        <v>521</v>
      </c>
      <c r="B184" s="285">
        <v>228657</v>
      </c>
      <c r="C184" s="285">
        <v>0</v>
      </c>
      <c r="D184" s="285">
        <v>0</v>
      </c>
      <c r="E184" s="285">
        <v>0</v>
      </c>
      <c r="F184" s="285">
        <v>0</v>
      </c>
      <c r="G184" s="285">
        <v>0</v>
      </c>
      <c r="H184" s="285">
        <v>0</v>
      </c>
      <c r="I184" s="285">
        <v>0</v>
      </c>
      <c r="J184" s="285">
        <v>0</v>
      </c>
      <c r="K184" s="285">
        <v>0</v>
      </c>
      <c r="L184" s="285">
        <v>0</v>
      </c>
      <c r="M184" s="285" t="s">
        <v>454</v>
      </c>
      <c r="N184" s="285" t="s">
        <v>454</v>
      </c>
      <c r="O184" s="285">
        <v>9367</v>
      </c>
      <c r="P184" s="285">
        <v>44</v>
      </c>
    </row>
    <row r="185" spans="1:16" s="323" customFormat="1" x14ac:dyDescent="0.3">
      <c r="A185" s="284" t="s">
        <v>579</v>
      </c>
      <c r="B185" s="285">
        <v>851188.23</v>
      </c>
      <c r="C185" s="285">
        <v>0</v>
      </c>
      <c r="D185" s="285">
        <v>0</v>
      </c>
      <c r="E185" s="285">
        <v>0</v>
      </c>
      <c r="F185" s="285">
        <v>0</v>
      </c>
      <c r="G185" s="285">
        <v>0</v>
      </c>
      <c r="H185" s="285">
        <v>0</v>
      </c>
      <c r="I185" s="285">
        <v>0</v>
      </c>
      <c r="J185" s="285">
        <v>0</v>
      </c>
      <c r="K185" s="285">
        <v>0</v>
      </c>
      <c r="L185" s="285">
        <v>0</v>
      </c>
      <c r="M185" s="285" t="s">
        <v>454</v>
      </c>
      <c r="N185" s="285" t="s">
        <v>454</v>
      </c>
      <c r="O185" s="285">
        <v>145.1</v>
      </c>
      <c r="P185" s="285">
        <v>458.75</v>
      </c>
    </row>
    <row r="186" spans="1:16" s="323" customFormat="1" x14ac:dyDescent="0.3">
      <c r="A186" s="284" t="s">
        <v>781</v>
      </c>
      <c r="B186" s="285" t="s">
        <v>454</v>
      </c>
      <c r="C186" s="285" t="s">
        <v>454</v>
      </c>
      <c r="D186" s="285" t="s">
        <v>454</v>
      </c>
      <c r="E186" s="285" t="s">
        <v>454</v>
      </c>
      <c r="F186" s="285" t="s">
        <v>454</v>
      </c>
      <c r="G186" s="285" t="s">
        <v>454</v>
      </c>
      <c r="H186" s="285" t="s">
        <v>454</v>
      </c>
      <c r="I186" s="285" t="s">
        <v>454</v>
      </c>
      <c r="J186" s="285" t="s">
        <v>454</v>
      </c>
      <c r="K186" s="285" t="s">
        <v>454</v>
      </c>
      <c r="L186" s="285" t="s">
        <v>454</v>
      </c>
      <c r="M186" s="285" t="s">
        <v>454</v>
      </c>
      <c r="N186" s="285">
        <v>13108.38</v>
      </c>
      <c r="O186" s="285">
        <v>1417.62</v>
      </c>
      <c r="P186" s="285">
        <v>242.23</v>
      </c>
    </row>
    <row r="187" spans="1:16" s="323" customFormat="1" x14ac:dyDescent="0.3">
      <c r="A187" s="284" t="s">
        <v>582</v>
      </c>
      <c r="B187" s="285">
        <v>401856.16</v>
      </c>
      <c r="C187" s="285">
        <v>0</v>
      </c>
      <c r="D187" s="285">
        <v>0</v>
      </c>
      <c r="E187" s="285">
        <v>0</v>
      </c>
      <c r="F187" s="285">
        <v>0</v>
      </c>
      <c r="G187" s="285">
        <v>0</v>
      </c>
      <c r="H187" s="285">
        <v>0</v>
      </c>
      <c r="I187" s="285">
        <v>0</v>
      </c>
      <c r="J187" s="285">
        <v>0</v>
      </c>
      <c r="K187" s="285">
        <v>0</v>
      </c>
      <c r="L187" s="285">
        <v>0</v>
      </c>
      <c r="M187" s="285" t="s">
        <v>454</v>
      </c>
      <c r="N187" s="285" t="s">
        <v>454</v>
      </c>
      <c r="O187" s="285">
        <v>16144.54</v>
      </c>
      <c r="P187" s="285">
        <v>299.70999999999998</v>
      </c>
    </row>
    <row r="188" spans="1:16" s="323" customFormat="1" x14ac:dyDescent="0.3">
      <c r="A188" s="284" t="s">
        <v>584</v>
      </c>
      <c r="B188" s="285">
        <v>673203.67</v>
      </c>
      <c r="C188" s="285">
        <v>0</v>
      </c>
      <c r="D188" s="285">
        <v>0</v>
      </c>
      <c r="E188" s="285">
        <v>0</v>
      </c>
      <c r="F188" s="285">
        <v>0</v>
      </c>
      <c r="G188" s="285">
        <v>0</v>
      </c>
      <c r="H188" s="285">
        <v>0</v>
      </c>
      <c r="I188" s="285">
        <v>0</v>
      </c>
      <c r="J188" s="285">
        <v>0</v>
      </c>
      <c r="K188" s="285">
        <v>0</v>
      </c>
      <c r="L188" s="285">
        <v>0</v>
      </c>
      <c r="M188" s="285" t="s">
        <v>454</v>
      </c>
      <c r="N188" s="285" t="s">
        <v>454</v>
      </c>
      <c r="O188" s="285">
        <v>1933.49</v>
      </c>
      <c r="P188" s="285">
        <v>651.26</v>
      </c>
    </row>
    <row r="189" spans="1:16" s="323" customFormat="1" ht="22.5" x14ac:dyDescent="0.3">
      <c r="A189" s="284" t="s">
        <v>586</v>
      </c>
      <c r="B189" s="285">
        <v>0</v>
      </c>
      <c r="C189" s="285">
        <v>0</v>
      </c>
      <c r="D189" s="285">
        <v>0</v>
      </c>
      <c r="E189" s="285">
        <v>758698.13</v>
      </c>
      <c r="F189" s="285">
        <v>0</v>
      </c>
      <c r="G189" s="285">
        <v>0</v>
      </c>
      <c r="H189" s="285">
        <v>0</v>
      </c>
      <c r="I189" s="285">
        <v>0</v>
      </c>
      <c r="J189" s="285">
        <v>0</v>
      </c>
      <c r="K189" s="285">
        <v>0</v>
      </c>
      <c r="L189" s="285">
        <v>0</v>
      </c>
      <c r="M189" s="285" t="s">
        <v>454</v>
      </c>
      <c r="N189" s="285" t="s">
        <v>454</v>
      </c>
      <c r="O189" s="285">
        <v>2367.92</v>
      </c>
      <c r="P189" s="285">
        <v>4599.0600000000004</v>
      </c>
    </row>
    <row r="190" spans="1:16" s="323" customFormat="1" x14ac:dyDescent="0.3">
      <c r="A190" s="284" t="s">
        <v>588</v>
      </c>
      <c r="B190" s="285">
        <v>1040169.03</v>
      </c>
      <c r="C190" s="285">
        <v>0</v>
      </c>
      <c r="D190" s="285">
        <v>0</v>
      </c>
      <c r="E190" s="285">
        <v>0</v>
      </c>
      <c r="F190" s="285">
        <v>0</v>
      </c>
      <c r="G190" s="285">
        <v>0</v>
      </c>
      <c r="H190" s="285">
        <v>0</v>
      </c>
      <c r="I190" s="285">
        <v>0</v>
      </c>
      <c r="J190" s="285">
        <v>0</v>
      </c>
      <c r="K190" s="285">
        <v>0</v>
      </c>
      <c r="L190" s="285">
        <v>0</v>
      </c>
      <c r="M190" s="285" t="s">
        <v>454</v>
      </c>
      <c r="N190" s="285" t="s">
        <v>454</v>
      </c>
      <c r="O190" s="285">
        <v>4364.42</v>
      </c>
      <c r="P190" s="285">
        <v>265.32</v>
      </c>
    </row>
    <row r="191" spans="1:16" s="323" customFormat="1" x14ac:dyDescent="0.3">
      <c r="A191" s="284" t="s">
        <v>589</v>
      </c>
      <c r="B191" s="285">
        <v>261685.99</v>
      </c>
      <c r="C191" s="285">
        <v>0</v>
      </c>
      <c r="D191" s="285">
        <v>0</v>
      </c>
      <c r="E191" s="285">
        <v>0</v>
      </c>
      <c r="F191" s="285">
        <v>0</v>
      </c>
      <c r="G191" s="285">
        <v>0</v>
      </c>
      <c r="H191" s="285">
        <v>0</v>
      </c>
      <c r="I191" s="285">
        <v>0</v>
      </c>
      <c r="J191" s="285">
        <v>0</v>
      </c>
      <c r="K191" s="285">
        <v>0</v>
      </c>
      <c r="L191" s="285">
        <v>0</v>
      </c>
      <c r="M191" s="285" t="s">
        <v>454</v>
      </c>
      <c r="N191" s="285" t="s">
        <v>454</v>
      </c>
      <c r="O191" s="285">
        <v>3031.04</v>
      </c>
      <c r="P191" s="285">
        <v>75.89</v>
      </c>
    </row>
    <row r="192" spans="1:16" s="323" customFormat="1" x14ac:dyDescent="0.3">
      <c r="A192" s="284" t="s">
        <v>591</v>
      </c>
      <c r="B192" s="285">
        <v>361762</v>
      </c>
      <c r="C192" s="285">
        <v>0</v>
      </c>
      <c r="D192" s="285">
        <v>0</v>
      </c>
      <c r="E192" s="285">
        <v>0</v>
      </c>
      <c r="F192" s="285">
        <v>0</v>
      </c>
      <c r="G192" s="285">
        <v>0</v>
      </c>
      <c r="H192" s="285">
        <v>0</v>
      </c>
      <c r="I192" s="285">
        <v>0</v>
      </c>
      <c r="J192" s="285">
        <v>0</v>
      </c>
      <c r="K192" s="285">
        <v>0</v>
      </c>
      <c r="L192" s="285">
        <v>0</v>
      </c>
      <c r="M192" s="285" t="s">
        <v>454</v>
      </c>
      <c r="N192" s="285" t="s">
        <v>454</v>
      </c>
      <c r="O192" s="285">
        <v>10496.84</v>
      </c>
      <c r="P192" s="285">
        <v>101.57</v>
      </c>
    </row>
    <row r="193" spans="1:16" s="323" customFormat="1" x14ac:dyDescent="0.3">
      <c r="A193" s="284" t="s">
        <v>592</v>
      </c>
      <c r="B193" s="285">
        <v>66353.13</v>
      </c>
      <c r="C193" s="285">
        <v>0</v>
      </c>
      <c r="D193" s="285">
        <v>0</v>
      </c>
      <c r="E193" s="285">
        <v>0</v>
      </c>
      <c r="F193" s="285">
        <v>0</v>
      </c>
      <c r="G193" s="285">
        <v>0</v>
      </c>
      <c r="H193" s="285">
        <v>0</v>
      </c>
      <c r="I193" s="285">
        <v>0</v>
      </c>
      <c r="J193" s="285">
        <v>0</v>
      </c>
      <c r="K193" s="285">
        <v>0</v>
      </c>
      <c r="L193" s="285">
        <v>0</v>
      </c>
      <c r="M193" s="285" t="s">
        <v>454</v>
      </c>
      <c r="N193" s="285" t="s">
        <v>454</v>
      </c>
      <c r="O193" s="285">
        <v>2350.5500000000002</v>
      </c>
      <c r="P193" s="285">
        <v>27.46</v>
      </c>
    </row>
    <row r="194" spans="1:16" s="323" customFormat="1" x14ac:dyDescent="0.3">
      <c r="A194" s="284" t="s">
        <v>593</v>
      </c>
      <c r="B194" s="285">
        <v>338091.83</v>
      </c>
      <c r="C194" s="285">
        <v>0</v>
      </c>
      <c r="D194" s="285">
        <v>0</v>
      </c>
      <c r="E194" s="285">
        <v>0</v>
      </c>
      <c r="F194" s="285">
        <v>0</v>
      </c>
      <c r="G194" s="285">
        <v>0</v>
      </c>
      <c r="H194" s="285">
        <v>0</v>
      </c>
      <c r="I194" s="285">
        <v>0</v>
      </c>
      <c r="J194" s="285">
        <v>0</v>
      </c>
      <c r="K194" s="285">
        <v>0</v>
      </c>
      <c r="L194" s="285">
        <v>0</v>
      </c>
      <c r="M194" s="285" t="s">
        <v>454</v>
      </c>
      <c r="N194" s="285" t="s">
        <v>454</v>
      </c>
      <c r="O194" s="285">
        <v>15494.88</v>
      </c>
      <c r="P194" s="285">
        <v>145.09</v>
      </c>
    </row>
    <row r="195" spans="1:16" s="323" customFormat="1" x14ac:dyDescent="0.3">
      <c r="A195" s="284" t="s">
        <v>594</v>
      </c>
      <c r="B195" s="285">
        <v>345710.59</v>
      </c>
      <c r="C195" s="285">
        <v>0</v>
      </c>
      <c r="D195" s="285">
        <v>0</v>
      </c>
      <c r="E195" s="285">
        <v>0</v>
      </c>
      <c r="F195" s="285">
        <v>0</v>
      </c>
      <c r="G195" s="285">
        <v>0</v>
      </c>
      <c r="H195" s="285">
        <v>0</v>
      </c>
      <c r="I195" s="285">
        <v>0</v>
      </c>
      <c r="J195" s="285">
        <v>0</v>
      </c>
      <c r="K195" s="285">
        <v>0</v>
      </c>
      <c r="L195" s="285">
        <v>0</v>
      </c>
      <c r="M195" s="285" t="s">
        <v>454</v>
      </c>
      <c r="N195" s="285" t="s">
        <v>454</v>
      </c>
      <c r="O195" s="285">
        <v>16524.84</v>
      </c>
      <c r="P195" s="285">
        <v>131.77000000000001</v>
      </c>
    </row>
    <row r="196" spans="1:16" s="323" customFormat="1" x14ac:dyDescent="0.3">
      <c r="A196" s="284" t="s">
        <v>595</v>
      </c>
      <c r="B196" s="285">
        <v>376309.64</v>
      </c>
      <c r="C196" s="285">
        <v>0</v>
      </c>
      <c r="D196" s="285">
        <v>0</v>
      </c>
      <c r="E196" s="285">
        <v>0</v>
      </c>
      <c r="F196" s="285">
        <v>0</v>
      </c>
      <c r="G196" s="285">
        <v>0</v>
      </c>
      <c r="H196" s="285">
        <v>0</v>
      </c>
      <c r="I196" s="285">
        <v>0</v>
      </c>
      <c r="J196" s="285">
        <v>0</v>
      </c>
      <c r="K196" s="285">
        <v>0</v>
      </c>
      <c r="L196" s="285">
        <v>0</v>
      </c>
      <c r="M196" s="285" t="s">
        <v>454</v>
      </c>
      <c r="N196" s="285" t="s">
        <v>454</v>
      </c>
      <c r="O196" s="285">
        <v>20788.79</v>
      </c>
      <c r="P196" s="285">
        <v>209.63</v>
      </c>
    </row>
    <row r="197" spans="1:16" s="323" customFormat="1" x14ac:dyDescent="0.3">
      <c r="A197" s="284" t="s">
        <v>596</v>
      </c>
      <c r="B197" s="285">
        <v>831552.51</v>
      </c>
      <c r="C197" s="285">
        <v>0</v>
      </c>
      <c r="D197" s="285">
        <v>0</v>
      </c>
      <c r="E197" s="285">
        <v>0</v>
      </c>
      <c r="F197" s="285">
        <v>0</v>
      </c>
      <c r="G197" s="285">
        <v>0</v>
      </c>
      <c r="H197" s="285">
        <v>0</v>
      </c>
      <c r="I197" s="285">
        <v>0</v>
      </c>
      <c r="J197" s="285">
        <v>0</v>
      </c>
      <c r="K197" s="285">
        <v>0</v>
      </c>
      <c r="L197" s="285">
        <v>0</v>
      </c>
      <c r="M197" s="285" t="s">
        <v>454</v>
      </c>
      <c r="N197" s="285" t="s">
        <v>454</v>
      </c>
      <c r="O197" s="285">
        <v>50364.639999999999</v>
      </c>
      <c r="P197" s="285">
        <v>345.76</v>
      </c>
    </row>
    <row r="198" spans="1:16" s="323" customFormat="1" x14ac:dyDescent="0.3">
      <c r="A198" s="284" t="s">
        <v>597</v>
      </c>
      <c r="B198" s="285">
        <v>0</v>
      </c>
      <c r="C198" s="285">
        <v>0</v>
      </c>
      <c r="D198" s="285">
        <v>0</v>
      </c>
      <c r="E198" s="285">
        <v>205881.85</v>
      </c>
      <c r="F198" s="285">
        <v>0</v>
      </c>
      <c r="G198" s="285">
        <v>0</v>
      </c>
      <c r="H198" s="285">
        <v>0</v>
      </c>
      <c r="I198" s="285">
        <v>0</v>
      </c>
      <c r="J198" s="285">
        <v>0</v>
      </c>
      <c r="K198" s="285">
        <v>0</v>
      </c>
      <c r="L198" s="285">
        <v>0</v>
      </c>
      <c r="M198" s="285" t="s">
        <v>454</v>
      </c>
      <c r="N198" s="285" t="s">
        <v>454</v>
      </c>
      <c r="O198" s="285">
        <v>11971.13</v>
      </c>
      <c r="P198" s="285">
        <v>711.14</v>
      </c>
    </row>
    <row r="199" spans="1:16" s="323" customFormat="1" x14ac:dyDescent="0.3">
      <c r="A199" s="284" t="s">
        <v>598</v>
      </c>
      <c r="B199" s="285">
        <v>0</v>
      </c>
      <c r="C199" s="285">
        <v>0</v>
      </c>
      <c r="D199" s="285">
        <v>0</v>
      </c>
      <c r="E199" s="285">
        <v>198870.1</v>
      </c>
      <c r="F199" s="285">
        <v>0</v>
      </c>
      <c r="G199" s="285">
        <v>0</v>
      </c>
      <c r="H199" s="285">
        <v>0</v>
      </c>
      <c r="I199" s="285">
        <v>0</v>
      </c>
      <c r="J199" s="285">
        <v>0</v>
      </c>
      <c r="K199" s="285">
        <v>0</v>
      </c>
      <c r="L199" s="285">
        <v>0</v>
      </c>
      <c r="M199" s="285" t="s">
        <v>454</v>
      </c>
      <c r="N199" s="285" t="s">
        <v>454</v>
      </c>
      <c r="O199" s="285">
        <v>10021.5</v>
      </c>
      <c r="P199" s="285">
        <v>1359.09</v>
      </c>
    </row>
    <row r="200" spans="1:16" s="323" customFormat="1" x14ac:dyDescent="0.3">
      <c r="A200" s="284" t="s">
        <v>599</v>
      </c>
      <c r="B200" s="285">
        <v>368310.4</v>
      </c>
      <c r="C200" s="285">
        <v>0</v>
      </c>
      <c r="D200" s="285">
        <v>0</v>
      </c>
      <c r="E200" s="285">
        <v>0</v>
      </c>
      <c r="F200" s="285">
        <v>0</v>
      </c>
      <c r="G200" s="285">
        <v>0</v>
      </c>
      <c r="H200" s="285">
        <v>0</v>
      </c>
      <c r="I200" s="285">
        <v>0</v>
      </c>
      <c r="J200" s="285">
        <v>0</v>
      </c>
      <c r="K200" s="285">
        <v>0</v>
      </c>
      <c r="L200" s="285">
        <v>0</v>
      </c>
      <c r="M200" s="285" t="s">
        <v>454</v>
      </c>
      <c r="N200" s="285" t="s">
        <v>454</v>
      </c>
      <c r="O200" s="285">
        <v>7747.28</v>
      </c>
      <c r="P200" s="285">
        <v>97.18</v>
      </c>
    </row>
    <row r="201" spans="1:16" s="323" customFormat="1" x14ac:dyDescent="0.3">
      <c r="A201" s="284" t="s">
        <v>601</v>
      </c>
      <c r="B201" s="285">
        <v>0</v>
      </c>
      <c r="C201" s="285">
        <v>1300000</v>
      </c>
      <c r="D201" s="285">
        <v>0</v>
      </c>
      <c r="E201" s="285">
        <v>0</v>
      </c>
      <c r="F201" s="285">
        <v>0</v>
      </c>
      <c r="G201" s="285">
        <v>0</v>
      </c>
      <c r="H201" s="285">
        <v>0</v>
      </c>
      <c r="I201" s="285">
        <v>0</v>
      </c>
      <c r="J201" s="285">
        <v>0</v>
      </c>
      <c r="K201" s="285">
        <v>0</v>
      </c>
      <c r="L201" s="285">
        <v>0</v>
      </c>
      <c r="M201" s="285" t="s">
        <v>454</v>
      </c>
      <c r="N201" s="285" t="s">
        <v>454</v>
      </c>
      <c r="O201" s="285">
        <v>0</v>
      </c>
      <c r="P201" s="285">
        <v>21009.08</v>
      </c>
    </row>
    <row r="202" spans="1:16" s="323" customFormat="1" x14ac:dyDescent="0.3">
      <c r="A202" s="284" t="s">
        <v>602</v>
      </c>
      <c r="B202" s="285">
        <v>0</v>
      </c>
      <c r="C202" s="285">
        <v>1250000</v>
      </c>
      <c r="D202" s="285">
        <v>0</v>
      </c>
      <c r="E202" s="285">
        <v>0</v>
      </c>
      <c r="F202" s="285">
        <v>0</v>
      </c>
      <c r="G202" s="285">
        <v>0</v>
      </c>
      <c r="H202" s="285">
        <v>0</v>
      </c>
      <c r="I202" s="285">
        <v>0</v>
      </c>
      <c r="J202" s="285">
        <v>0</v>
      </c>
      <c r="K202" s="285">
        <v>0</v>
      </c>
      <c r="L202" s="285">
        <v>0</v>
      </c>
      <c r="M202" s="285" t="s">
        <v>454</v>
      </c>
      <c r="N202" s="285" t="s">
        <v>454</v>
      </c>
      <c r="O202" s="285">
        <v>0</v>
      </c>
      <c r="P202" s="285">
        <v>1828.13</v>
      </c>
    </row>
    <row r="203" spans="1:16" s="323" customFormat="1" x14ac:dyDescent="0.3">
      <c r="A203" s="284" t="s">
        <v>603</v>
      </c>
      <c r="B203" s="285">
        <v>0</v>
      </c>
      <c r="C203" s="285">
        <v>1250000</v>
      </c>
      <c r="D203" s="285">
        <v>0</v>
      </c>
      <c r="E203" s="285">
        <v>0</v>
      </c>
      <c r="F203" s="285">
        <v>0</v>
      </c>
      <c r="G203" s="285">
        <v>0</v>
      </c>
      <c r="H203" s="285">
        <v>0</v>
      </c>
      <c r="I203" s="285">
        <v>0</v>
      </c>
      <c r="J203" s="285">
        <v>0</v>
      </c>
      <c r="K203" s="285">
        <v>0</v>
      </c>
      <c r="L203" s="285">
        <v>0</v>
      </c>
      <c r="M203" s="285" t="s">
        <v>454</v>
      </c>
      <c r="N203" s="285" t="s">
        <v>454</v>
      </c>
      <c r="O203" s="285">
        <v>0</v>
      </c>
      <c r="P203" s="285">
        <v>12670.49</v>
      </c>
    </row>
    <row r="204" spans="1:16" s="323" customFormat="1" x14ac:dyDescent="0.3">
      <c r="A204" s="284" t="s">
        <v>604</v>
      </c>
      <c r="B204" s="285">
        <v>428038.87</v>
      </c>
      <c r="C204" s="285">
        <v>0</v>
      </c>
      <c r="D204" s="285">
        <v>0</v>
      </c>
      <c r="E204" s="285">
        <v>0</v>
      </c>
      <c r="F204" s="285">
        <v>0</v>
      </c>
      <c r="G204" s="285">
        <v>0</v>
      </c>
      <c r="H204" s="285">
        <v>0</v>
      </c>
      <c r="I204" s="285">
        <v>0</v>
      </c>
      <c r="J204" s="285">
        <v>0</v>
      </c>
      <c r="K204" s="285">
        <v>0</v>
      </c>
      <c r="L204" s="285">
        <v>0</v>
      </c>
      <c r="M204" s="285" t="s">
        <v>454</v>
      </c>
      <c r="N204" s="285" t="s">
        <v>454</v>
      </c>
      <c r="O204" s="285">
        <v>149.44999999999999</v>
      </c>
      <c r="P204" s="285">
        <v>326.48</v>
      </c>
    </row>
    <row r="205" spans="1:16" s="323" customFormat="1" x14ac:dyDescent="0.3">
      <c r="A205" s="284" t="s">
        <v>802</v>
      </c>
      <c r="B205" s="285" t="s">
        <v>454</v>
      </c>
      <c r="C205" s="285" t="s">
        <v>454</v>
      </c>
      <c r="D205" s="285" t="s">
        <v>454</v>
      </c>
      <c r="E205" s="285" t="s">
        <v>454</v>
      </c>
      <c r="F205" s="285" t="s">
        <v>454</v>
      </c>
      <c r="G205" s="285" t="s">
        <v>454</v>
      </c>
      <c r="H205" s="285" t="s">
        <v>454</v>
      </c>
      <c r="I205" s="285" t="s">
        <v>454</v>
      </c>
      <c r="J205" s="285" t="s">
        <v>454</v>
      </c>
      <c r="K205" s="285" t="s">
        <v>454</v>
      </c>
      <c r="L205" s="285" t="s">
        <v>454</v>
      </c>
      <c r="M205" s="285" t="s">
        <v>454</v>
      </c>
      <c r="N205" s="285">
        <v>99831.77</v>
      </c>
      <c r="O205" s="285">
        <v>0</v>
      </c>
      <c r="P205" s="285">
        <v>69.27</v>
      </c>
    </row>
    <row r="206" spans="1:16" s="323" customFormat="1" x14ac:dyDescent="0.3">
      <c r="A206" s="284" t="s">
        <v>783</v>
      </c>
      <c r="B206" s="285" t="s">
        <v>454</v>
      </c>
      <c r="C206" s="285" t="s">
        <v>454</v>
      </c>
      <c r="D206" s="285" t="s">
        <v>454</v>
      </c>
      <c r="E206" s="285" t="s">
        <v>454</v>
      </c>
      <c r="F206" s="285" t="s">
        <v>454</v>
      </c>
      <c r="G206" s="285" t="s">
        <v>454</v>
      </c>
      <c r="H206" s="285" t="s">
        <v>454</v>
      </c>
      <c r="I206" s="285" t="s">
        <v>454</v>
      </c>
      <c r="J206" s="285" t="s">
        <v>454</v>
      </c>
      <c r="K206" s="285" t="s">
        <v>454</v>
      </c>
      <c r="L206" s="285" t="s">
        <v>454</v>
      </c>
      <c r="M206" s="285" t="s">
        <v>454</v>
      </c>
      <c r="N206" s="285">
        <v>38199.97</v>
      </c>
      <c r="O206" s="285">
        <v>2959.96</v>
      </c>
      <c r="P206" s="285">
        <v>885.25</v>
      </c>
    </row>
    <row r="207" spans="1:16" s="323" customFormat="1" ht="22.5" x14ac:dyDescent="0.3">
      <c r="A207" s="284" t="s">
        <v>606</v>
      </c>
      <c r="B207" s="285">
        <v>0</v>
      </c>
      <c r="C207" s="285">
        <v>0</v>
      </c>
      <c r="D207" s="285">
        <v>0</v>
      </c>
      <c r="E207" s="285">
        <v>0</v>
      </c>
      <c r="F207" s="285">
        <v>0</v>
      </c>
      <c r="G207" s="285">
        <v>0</v>
      </c>
      <c r="H207" s="285">
        <v>489182.77</v>
      </c>
      <c r="I207" s="285">
        <v>0</v>
      </c>
      <c r="J207" s="285">
        <v>0</v>
      </c>
      <c r="K207" s="285">
        <v>0</v>
      </c>
      <c r="L207" s="285">
        <v>0</v>
      </c>
      <c r="M207" s="285" t="s">
        <v>454</v>
      </c>
      <c r="N207" s="285" t="s">
        <v>454</v>
      </c>
      <c r="O207" s="285">
        <v>1798.83</v>
      </c>
      <c r="P207" s="285">
        <v>1421.18</v>
      </c>
    </row>
    <row r="208" spans="1:16" s="323" customFormat="1" x14ac:dyDescent="0.3">
      <c r="A208" s="284" t="s">
        <v>607</v>
      </c>
      <c r="B208" s="285">
        <v>0</v>
      </c>
      <c r="C208" s="285">
        <v>0</v>
      </c>
      <c r="D208" s="285">
        <v>0</v>
      </c>
      <c r="E208" s="285">
        <v>606829.72</v>
      </c>
      <c r="F208" s="285">
        <v>0</v>
      </c>
      <c r="G208" s="285">
        <v>0</v>
      </c>
      <c r="H208" s="285">
        <v>0</v>
      </c>
      <c r="I208" s="285">
        <v>0</v>
      </c>
      <c r="J208" s="285">
        <v>0</v>
      </c>
      <c r="K208" s="285">
        <v>0</v>
      </c>
      <c r="L208" s="285">
        <v>0</v>
      </c>
      <c r="M208" s="285" t="s">
        <v>454</v>
      </c>
      <c r="N208" s="285" t="s">
        <v>454</v>
      </c>
      <c r="O208" s="285">
        <v>7468.87</v>
      </c>
      <c r="P208" s="285">
        <v>1444</v>
      </c>
    </row>
    <row r="209" spans="1:16" s="323" customFormat="1" ht="22.5" x14ac:dyDescent="0.3">
      <c r="A209" s="284" t="s">
        <v>608</v>
      </c>
      <c r="B209" s="285">
        <v>0</v>
      </c>
      <c r="C209" s="285">
        <v>0</v>
      </c>
      <c r="D209" s="285">
        <v>0</v>
      </c>
      <c r="E209" s="285">
        <v>2383625.34</v>
      </c>
      <c r="F209" s="285">
        <v>0</v>
      </c>
      <c r="G209" s="285">
        <v>0</v>
      </c>
      <c r="H209" s="285">
        <v>0</v>
      </c>
      <c r="I209" s="285">
        <v>0</v>
      </c>
      <c r="J209" s="285">
        <v>0</v>
      </c>
      <c r="K209" s="285">
        <v>0</v>
      </c>
      <c r="L209" s="285">
        <v>0</v>
      </c>
      <c r="M209" s="285" t="s">
        <v>454</v>
      </c>
      <c r="N209" s="285" t="s">
        <v>454</v>
      </c>
      <c r="O209" s="285">
        <v>14314.09</v>
      </c>
      <c r="P209" s="285">
        <v>3237.52</v>
      </c>
    </row>
    <row r="210" spans="1:16" s="323" customFormat="1" ht="22.5" x14ac:dyDescent="0.3">
      <c r="A210" s="284" t="s">
        <v>744</v>
      </c>
      <c r="B210" s="285">
        <v>0</v>
      </c>
      <c r="C210" s="285">
        <v>0</v>
      </c>
      <c r="D210" s="285">
        <v>0</v>
      </c>
      <c r="E210" s="285">
        <v>0</v>
      </c>
      <c r="F210" s="285">
        <v>0</v>
      </c>
      <c r="G210" s="285">
        <v>0</v>
      </c>
      <c r="H210" s="285">
        <v>0</v>
      </c>
      <c r="I210" s="285">
        <v>1040360.1</v>
      </c>
      <c r="J210" s="285">
        <v>0</v>
      </c>
      <c r="K210" s="285">
        <v>0</v>
      </c>
      <c r="L210" s="285">
        <v>0</v>
      </c>
      <c r="M210" s="285" t="s">
        <v>454</v>
      </c>
      <c r="N210" s="285" t="s">
        <v>454</v>
      </c>
      <c r="O210" s="285">
        <v>0</v>
      </c>
      <c r="P210" s="285">
        <v>1313.59</v>
      </c>
    </row>
    <row r="211" spans="1:16" s="323" customFormat="1" ht="22.5" x14ac:dyDescent="0.3">
      <c r="A211" s="284" t="s">
        <v>609</v>
      </c>
      <c r="B211" s="285">
        <v>816725.69</v>
      </c>
      <c r="C211" s="285">
        <v>0</v>
      </c>
      <c r="D211" s="285">
        <v>0</v>
      </c>
      <c r="E211" s="285">
        <v>0</v>
      </c>
      <c r="F211" s="285">
        <v>0</v>
      </c>
      <c r="G211" s="285">
        <v>0</v>
      </c>
      <c r="H211" s="285">
        <v>0</v>
      </c>
      <c r="I211" s="285">
        <v>0</v>
      </c>
      <c r="J211" s="285">
        <v>0</v>
      </c>
      <c r="K211" s="285">
        <v>0</v>
      </c>
      <c r="L211" s="285">
        <v>0</v>
      </c>
      <c r="M211" s="285" t="s">
        <v>454</v>
      </c>
      <c r="N211" s="285" t="s">
        <v>454</v>
      </c>
      <c r="O211" s="285">
        <v>13337.89</v>
      </c>
      <c r="P211" s="285">
        <v>699.33</v>
      </c>
    </row>
    <row r="212" spans="1:16" s="323" customFormat="1" x14ac:dyDescent="0.3">
      <c r="A212" s="284" t="s">
        <v>784</v>
      </c>
      <c r="B212" s="285" t="s">
        <v>454</v>
      </c>
      <c r="C212" s="285" t="s">
        <v>454</v>
      </c>
      <c r="D212" s="285" t="s">
        <v>454</v>
      </c>
      <c r="E212" s="285" t="s">
        <v>454</v>
      </c>
      <c r="F212" s="285" t="s">
        <v>454</v>
      </c>
      <c r="G212" s="285" t="s">
        <v>454</v>
      </c>
      <c r="H212" s="285" t="s">
        <v>454</v>
      </c>
      <c r="I212" s="285" t="s">
        <v>454</v>
      </c>
      <c r="J212" s="285" t="s">
        <v>454</v>
      </c>
      <c r="K212" s="285" t="s">
        <v>454</v>
      </c>
      <c r="L212" s="285" t="s">
        <v>454</v>
      </c>
      <c r="M212" s="285" t="s">
        <v>454</v>
      </c>
      <c r="N212" s="285">
        <v>4595.4399999999996</v>
      </c>
      <c r="O212" s="285">
        <v>1029.19</v>
      </c>
      <c r="P212" s="285">
        <v>31.82</v>
      </c>
    </row>
    <row r="213" spans="1:16" s="323" customFormat="1" x14ac:dyDescent="0.3">
      <c r="A213" s="284" t="s">
        <v>785</v>
      </c>
      <c r="B213" s="285" t="s">
        <v>454</v>
      </c>
      <c r="C213" s="285" t="s">
        <v>454</v>
      </c>
      <c r="D213" s="285" t="s">
        <v>454</v>
      </c>
      <c r="E213" s="285" t="s">
        <v>454</v>
      </c>
      <c r="F213" s="285" t="s">
        <v>454</v>
      </c>
      <c r="G213" s="285" t="s">
        <v>454</v>
      </c>
      <c r="H213" s="285" t="s">
        <v>454</v>
      </c>
      <c r="I213" s="285" t="s">
        <v>454</v>
      </c>
      <c r="J213" s="285" t="s">
        <v>454</v>
      </c>
      <c r="K213" s="285" t="s">
        <v>454</v>
      </c>
      <c r="L213" s="285" t="s">
        <v>454</v>
      </c>
      <c r="M213" s="285" t="s">
        <v>454</v>
      </c>
      <c r="N213" s="285">
        <v>312500</v>
      </c>
      <c r="O213" s="285">
        <v>0</v>
      </c>
      <c r="P213" s="285">
        <v>963.33</v>
      </c>
    </row>
    <row r="214" spans="1:16" s="323" customFormat="1" x14ac:dyDescent="0.3">
      <c r="A214" s="284" t="s">
        <v>793</v>
      </c>
      <c r="B214" s="285" t="s">
        <v>454</v>
      </c>
      <c r="C214" s="285" t="s">
        <v>454</v>
      </c>
      <c r="D214" s="285" t="s">
        <v>454</v>
      </c>
      <c r="E214" s="285" t="s">
        <v>454</v>
      </c>
      <c r="F214" s="285" t="s">
        <v>454</v>
      </c>
      <c r="G214" s="285" t="s">
        <v>454</v>
      </c>
      <c r="H214" s="285" t="s">
        <v>454</v>
      </c>
      <c r="I214" s="285" t="s">
        <v>454</v>
      </c>
      <c r="J214" s="285" t="s">
        <v>454</v>
      </c>
      <c r="K214" s="285" t="s">
        <v>454</v>
      </c>
      <c r="L214" s="285" t="s">
        <v>454</v>
      </c>
      <c r="M214" s="285" t="s">
        <v>454</v>
      </c>
      <c r="N214" s="285">
        <v>13005.61</v>
      </c>
      <c r="O214" s="285">
        <v>0</v>
      </c>
      <c r="P214" s="285">
        <v>16.25</v>
      </c>
    </row>
    <row r="215" spans="1:16" s="323" customFormat="1" x14ac:dyDescent="0.3">
      <c r="A215" s="284" t="s">
        <v>771</v>
      </c>
      <c r="B215" s="285">
        <v>133943.34</v>
      </c>
      <c r="C215" s="285">
        <v>0</v>
      </c>
      <c r="D215" s="285">
        <v>0</v>
      </c>
      <c r="E215" s="285">
        <v>0</v>
      </c>
      <c r="F215" s="285">
        <v>0</v>
      </c>
      <c r="G215" s="285">
        <v>0</v>
      </c>
      <c r="H215" s="285">
        <v>0</v>
      </c>
      <c r="I215" s="285">
        <v>0</v>
      </c>
      <c r="J215" s="285">
        <v>0</v>
      </c>
      <c r="K215" s="285">
        <v>0</v>
      </c>
      <c r="L215" s="285">
        <v>0</v>
      </c>
      <c r="M215" s="285" t="s">
        <v>454</v>
      </c>
      <c r="N215" s="285" t="s">
        <v>454</v>
      </c>
      <c r="O215" s="285">
        <v>3707.11</v>
      </c>
      <c r="P215" s="285">
        <v>6.69</v>
      </c>
    </row>
    <row r="216" spans="1:16" s="323" customFormat="1" x14ac:dyDescent="0.3">
      <c r="A216" s="284" t="s">
        <v>772</v>
      </c>
      <c r="B216" s="285">
        <v>178312.86</v>
      </c>
      <c r="C216" s="285">
        <v>0</v>
      </c>
      <c r="D216" s="285">
        <v>0</v>
      </c>
      <c r="E216" s="285">
        <v>0</v>
      </c>
      <c r="F216" s="285">
        <v>0</v>
      </c>
      <c r="G216" s="285">
        <v>0</v>
      </c>
      <c r="H216" s="285">
        <v>0</v>
      </c>
      <c r="I216" s="285">
        <v>0</v>
      </c>
      <c r="J216" s="285">
        <v>0</v>
      </c>
      <c r="K216" s="285">
        <v>0</v>
      </c>
      <c r="L216" s="285">
        <v>0</v>
      </c>
      <c r="M216" s="285" t="s">
        <v>454</v>
      </c>
      <c r="N216" s="285" t="s">
        <v>454</v>
      </c>
      <c r="O216" s="285">
        <v>27305.99</v>
      </c>
      <c r="P216" s="285">
        <v>30.51</v>
      </c>
    </row>
    <row r="217" spans="1:16" s="323" customFormat="1" x14ac:dyDescent="0.3">
      <c r="A217" s="284" t="s">
        <v>610</v>
      </c>
      <c r="B217" s="285">
        <v>234651.17</v>
      </c>
      <c r="C217" s="285">
        <v>0</v>
      </c>
      <c r="D217" s="285">
        <v>0</v>
      </c>
      <c r="E217" s="285">
        <v>0</v>
      </c>
      <c r="F217" s="285">
        <v>0</v>
      </c>
      <c r="G217" s="285">
        <v>0</v>
      </c>
      <c r="H217" s="285">
        <v>0</v>
      </c>
      <c r="I217" s="285">
        <v>0</v>
      </c>
      <c r="J217" s="285">
        <v>0</v>
      </c>
      <c r="K217" s="285">
        <v>0</v>
      </c>
      <c r="L217" s="285">
        <v>0</v>
      </c>
      <c r="M217" s="285" t="s">
        <v>454</v>
      </c>
      <c r="N217" s="285" t="s">
        <v>454</v>
      </c>
      <c r="O217" s="285">
        <v>32437.58</v>
      </c>
      <c r="P217" s="285">
        <v>35.25</v>
      </c>
    </row>
    <row r="218" spans="1:16" s="323" customFormat="1" x14ac:dyDescent="0.3">
      <c r="A218" s="284" t="s">
        <v>612</v>
      </c>
      <c r="B218" s="285">
        <v>0</v>
      </c>
      <c r="C218" s="285">
        <v>0</v>
      </c>
      <c r="D218" s="285">
        <v>0</v>
      </c>
      <c r="E218" s="285">
        <v>0</v>
      </c>
      <c r="F218" s="285">
        <v>0</v>
      </c>
      <c r="G218" s="285">
        <v>0</v>
      </c>
      <c r="H218" s="285">
        <v>0</v>
      </c>
      <c r="I218" s="285">
        <v>0</v>
      </c>
      <c r="J218" s="285">
        <v>0</v>
      </c>
      <c r="K218" s="285">
        <v>0</v>
      </c>
      <c r="L218" s="285">
        <v>32741.22</v>
      </c>
      <c r="M218" s="285" t="s">
        <v>454</v>
      </c>
      <c r="N218" s="285" t="s">
        <v>454</v>
      </c>
      <c r="O218" s="285">
        <v>0</v>
      </c>
      <c r="P218" s="285">
        <v>0</v>
      </c>
    </row>
    <row r="219" spans="1:16" s="323" customFormat="1" x14ac:dyDescent="0.3">
      <c r="A219" s="284" t="s">
        <v>613</v>
      </c>
      <c r="B219" s="285">
        <v>0</v>
      </c>
      <c r="C219" s="285">
        <v>0</v>
      </c>
      <c r="D219" s="285">
        <v>0</v>
      </c>
      <c r="E219" s="285">
        <v>1171023.32</v>
      </c>
      <c r="F219" s="285">
        <v>0</v>
      </c>
      <c r="G219" s="285">
        <v>0</v>
      </c>
      <c r="H219" s="285">
        <v>0</v>
      </c>
      <c r="I219" s="285">
        <v>0</v>
      </c>
      <c r="J219" s="285">
        <v>0</v>
      </c>
      <c r="K219" s="285">
        <v>0</v>
      </c>
      <c r="L219" s="285">
        <v>0</v>
      </c>
      <c r="M219" s="285" t="s">
        <v>454</v>
      </c>
      <c r="N219" s="285" t="s">
        <v>454</v>
      </c>
      <c r="O219" s="285">
        <v>4575.58</v>
      </c>
      <c r="P219" s="285">
        <v>1128.07</v>
      </c>
    </row>
    <row r="220" spans="1:16" s="323" customFormat="1" x14ac:dyDescent="0.3">
      <c r="A220" s="284" t="s">
        <v>615</v>
      </c>
      <c r="B220" s="285">
        <v>466125.57</v>
      </c>
      <c r="C220" s="285">
        <v>0</v>
      </c>
      <c r="D220" s="285">
        <v>0</v>
      </c>
      <c r="E220" s="285">
        <v>0</v>
      </c>
      <c r="F220" s="285">
        <v>0</v>
      </c>
      <c r="G220" s="285">
        <v>0</v>
      </c>
      <c r="H220" s="285">
        <v>0</v>
      </c>
      <c r="I220" s="285">
        <v>0</v>
      </c>
      <c r="J220" s="285">
        <v>0</v>
      </c>
      <c r="K220" s="285">
        <v>0</v>
      </c>
      <c r="L220" s="285">
        <v>0</v>
      </c>
      <c r="M220" s="285" t="s">
        <v>454</v>
      </c>
      <c r="N220" s="285" t="s">
        <v>454</v>
      </c>
      <c r="O220" s="285">
        <v>7109.06</v>
      </c>
      <c r="P220" s="285">
        <v>44.53</v>
      </c>
    </row>
    <row r="221" spans="1:16" s="323" customFormat="1" x14ac:dyDescent="0.3">
      <c r="A221" s="284" t="s">
        <v>617</v>
      </c>
      <c r="B221" s="285">
        <v>535596.30000000005</v>
      </c>
      <c r="C221" s="285">
        <v>0</v>
      </c>
      <c r="D221" s="285">
        <v>0</v>
      </c>
      <c r="E221" s="285">
        <v>0</v>
      </c>
      <c r="F221" s="285">
        <v>0</v>
      </c>
      <c r="G221" s="285">
        <v>0</v>
      </c>
      <c r="H221" s="285">
        <v>0</v>
      </c>
      <c r="I221" s="285">
        <v>0</v>
      </c>
      <c r="J221" s="285">
        <v>0</v>
      </c>
      <c r="K221" s="285">
        <v>0</v>
      </c>
      <c r="L221" s="285">
        <v>0</v>
      </c>
      <c r="M221" s="285" t="s">
        <v>454</v>
      </c>
      <c r="N221" s="285" t="s">
        <v>454</v>
      </c>
      <c r="O221" s="285">
        <v>7712.77</v>
      </c>
      <c r="P221" s="285">
        <v>70.86</v>
      </c>
    </row>
    <row r="222" spans="1:16" s="323" customFormat="1" x14ac:dyDescent="0.3">
      <c r="A222" s="284" t="s">
        <v>804</v>
      </c>
      <c r="B222" s="285" t="s">
        <v>454</v>
      </c>
      <c r="C222" s="285" t="s">
        <v>454</v>
      </c>
      <c r="D222" s="285" t="s">
        <v>454</v>
      </c>
      <c r="E222" s="285" t="s">
        <v>454</v>
      </c>
      <c r="F222" s="285" t="s">
        <v>454</v>
      </c>
      <c r="G222" s="285" t="s">
        <v>454</v>
      </c>
      <c r="H222" s="285" t="s">
        <v>454</v>
      </c>
      <c r="I222" s="285" t="s">
        <v>454</v>
      </c>
      <c r="J222" s="285" t="s">
        <v>454</v>
      </c>
      <c r="K222" s="285" t="s">
        <v>454</v>
      </c>
      <c r="L222" s="285" t="s">
        <v>454</v>
      </c>
      <c r="M222" s="285" t="s">
        <v>454</v>
      </c>
      <c r="N222" s="285">
        <v>213.03</v>
      </c>
      <c r="O222" s="285">
        <v>0</v>
      </c>
      <c r="P222" s="285">
        <v>21.15</v>
      </c>
    </row>
    <row r="223" spans="1:16" s="323" customFormat="1" x14ac:dyDescent="0.3">
      <c r="A223" s="284" t="s">
        <v>618</v>
      </c>
      <c r="B223" s="285">
        <v>0</v>
      </c>
      <c r="C223" s="285">
        <v>0</v>
      </c>
      <c r="D223" s="285">
        <v>0</v>
      </c>
      <c r="E223" s="285">
        <v>0</v>
      </c>
      <c r="F223" s="285">
        <v>0</v>
      </c>
      <c r="G223" s="285">
        <v>0</v>
      </c>
      <c r="H223" s="285">
        <v>851942.45</v>
      </c>
      <c r="I223" s="285">
        <v>0</v>
      </c>
      <c r="J223" s="285">
        <v>0</v>
      </c>
      <c r="K223" s="285">
        <v>0</v>
      </c>
      <c r="L223" s="285">
        <v>0</v>
      </c>
      <c r="M223" s="285" t="s">
        <v>454</v>
      </c>
      <c r="N223" s="285" t="s">
        <v>454</v>
      </c>
      <c r="O223" s="285">
        <v>1951.95</v>
      </c>
      <c r="P223" s="285">
        <v>39638.660000000003</v>
      </c>
    </row>
    <row r="224" spans="1:16" s="323" customFormat="1" x14ac:dyDescent="0.3">
      <c r="A224" s="284" t="s">
        <v>619</v>
      </c>
      <c r="B224" s="285">
        <v>0</v>
      </c>
      <c r="C224" s="285">
        <v>0</v>
      </c>
      <c r="D224" s="285">
        <v>0</v>
      </c>
      <c r="E224" s="285">
        <v>0</v>
      </c>
      <c r="F224" s="285">
        <v>0</v>
      </c>
      <c r="G224" s="285">
        <v>0</v>
      </c>
      <c r="H224" s="285">
        <v>0</v>
      </c>
      <c r="I224" s="285">
        <v>0</v>
      </c>
      <c r="J224" s="285">
        <v>0</v>
      </c>
      <c r="K224" s="285">
        <v>0</v>
      </c>
      <c r="L224" s="285">
        <v>0</v>
      </c>
      <c r="M224" s="285" t="s">
        <v>454</v>
      </c>
      <c r="N224" s="285" t="s">
        <v>454</v>
      </c>
      <c r="O224" s="285">
        <v>0</v>
      </c>
      <c r="P224" s="285">
        <v>0</v>
      </c>
    </row>
    <row r="225" spans="1:16" s="323" customFormat="1" x14ac:dyDescent="0.3">
      <c r="A225" s="284" t="s">
        <v>794</v>
      </c>
      <c r="B225" s="285" t="s">
        <v>454</v>
      </c>
      <c r="C225" s="285" t="s">
        <v>454</v>
      </c>
      <c r="D225" s="285" t="s">
        <v>454</v>
      </c>
      <c r="E225" s="285" t="s">
        <v>454</v>
      </c>
      <c r="F225" s="285" t="s">
        <v>454</v>
      </c>
      <c r="G225" s="285" t="s">
        <v>454</v>
      </c>
      <c r="H225" s="285" t="s">
        <v>454</v>
      </c>
      <c r="I225" s="285" t="s">
        <v>454</v>
      </c>
      <c r="J225" s="285" t="s">
        <v>454</v>
      </c>
      <c r="K225" s="285" t="s">
        <v>454</v>
      </c>
      <c r="L225" s="285" t="s">
        <v>454</v>
      </c>
      <c r="M225" s="285" t="s">
        <v>454</v>
      </c>
      <c r="N225" s="285">
        <v>1773.04</v>
      </c>
      <c r="O225" s="285">
        <v>0</v>
      </c>
      <c r="P225" s="285">
        <v>1.99</v>
      </c>
    </row>
    <row r="226" spans="1:16" s="323" customFormat="1" x14ac:dyDescent="0.3">
      <c r="A226" s="284" t="s">
        <v>684</v>
      </c>
      <c r="B226" s="285">
        <v>115096.03</v>
      </c>
      <c r="C226" s="285">
        <v>0</v>
      </c>
      <c r="D226" s="285">
        <v>0</v>
      </c>
      <c r="E226" s="285">
        <v>0</v>
      </c>
      <c r="F226" s="285">
        <v>0</v>
      </c>
      <c r="G226" s="285">
        <v>0</v>
      </c>
      <c r="H226" s="285">
        <v>0</v>
      </c>
      <c r="I226" s="285">
        <v>0</v>
      </c>
      <c r="J226" s="285">
        <v>0</v>
      </c>
      <c r="K226" s="285">
        <v>0</v>
      </c>
      <c r="L226" s="285">
        <v>0</v>
      </c>
      <c r="M226" s="285" t="s">
        <v>454</v>
      </c>
      <c r="N226" s="285" t="s">
        <v>454</v>
      </c>
      <c r="O226" s="285">
        <v>2743.33</v>
      </c>
      <c r="P226" s="285">
        <v>32.19</v>
      </c>
    </row>
    <row r="227" spans="1:16" s="323" customFormat="1" x14ac:dyDescent="0.3">
      <c r="A227" s="284" t="s">
        <v>686</v>
      </c>
      <c r="B227" s="285">
        <v>431045.24</v>
      </c>
      <c r="C227" s="285">
        <v>0</v>
      </c>
      <c r="D227" s="285">
        <v>0</v>
      </c>
      <c r="E227" s="285">
        <v>0</v>
      </c>
      <c r="F227" s="285">
        <v>0</v>
      </c>
      <c r="G227" s="285">
        <v>0</v>
      </c>
      <c r="H227" s="285">
        <v>0</v>
      </c>
      <c r="I227" s="285">
        <v>0</v>
      </c>
      <c r="J227" s="285">
        <v>0</v>
      </c>
      <c r="K227" s="285">
        <v>0</v>
      </c>
      <c r="L227" s="285">
        <v>0</v>
      </c>
      <c r="M227" s="285" t="s">
        <v>454</v>
      </c>
      <c r="N227" s="285" t="s">
        <v>454</v>
      </c>
      <c r="O227" s="285">
        <v>11716.12</v>
      </c>
      <c r="P227" s="285">
        <v>109.66</v>
      </c>
    </row>
    <row r="228" spans="1:16" s="323" customFormat="1" x14ac:dyDescent="0.3">
      <c r="A228" s="284" t="s">
        <v>687</v>
      </c>
      <c r="B228" s="285">
        <v>396483.24</v>
      </c>
      <c r="C228" s="285">
        <v>0</v>
      </c>
      <c r="D228" s="285">
        <v>0</v>
      </c>
      <c r="E228" s="285">
        <v>0</v>
      </c>
      <c r="F228" s="285">
        <v>0</v>
      </c>
      <c r="G228" s="285">
        <v>0</v>
      </c>
      <c r="H228" s="285">
        <v>0</v>
      </c>
      <c r="I228" s="285">
        <v>0</v>
      </c>
      <c r="J228" s="285">
        <v>0</v>
      </c>
      <c r="K228" s="285">
        <v>0</v>
      </c>
      <c r="L228" s="285">
        <v>0</v>
      </c>
      <c r="M228" s="285" t="s">
        <v>454</v>
      </c>
      <c r="N228" s="285" t="s">
        <v>454</v>
      </c>
      <c r="O228" s="285">
        <v>6778.12</v>
      </c>
      <c r="P228" s="285">
        <v>100.53</v>
      </c>
    </row>
    <row r="229" spans="1:16" s="323" customFormat="1" x14ac:dyDescent="0.3">
      <c r="A229" s="284" t="s">
        <v>688</v>
      </c>
      <c r="B229" s="285">
        <v>716650.14</v>
      </c>
      <c r="C229" s="285">
        <v>0</v>
      </c>
      <c r="D229" s="285">
        <v>0</v>
      </c>
      <c r="E229" s="285">
        <v>0</v>
      </c>
      <c r="F229" s="285">
        <v>0</v>
      </c>
      <c r="G229" s="285">
        <v>0</v>
      </c>
      <c r="H229" s="285">
        <v>0</v>
      </c>
      <c r="I229" s="285">
        <v>0</v>
      </c>
      <c r="J229" s="285">
        <v>0</v>
      </c>
      <c r="K229" s="285">
        <v>0</v>
      </c>
      <c r="L229" s="285">
        <v>0</v>
      </c>
      <c r="M229" s="285" t="s">
        <v>454</v>
      </c>
      <c r="N229" s="285" t="s">
        <v>454</v>
      </c>
      <c r="O229" s="285">
        <v>21391.21</v>
      </c>
      <c r="P229" s="285">
        <v>247</v>
      </c>
    </row>
    <row r="230" spans="1:16" s="323" customFormat="1" x14ac:dyDescent="0.3">
      <c r="A230" s="284" t="s">
        <v>689</v>
      </c>
      <c r="B230" s="285">
        <v>630747.41</v>
      </c>
      <c r="C230" s="285">
        <v>0</v>
      </c>
      <c r="D230" s="285">
        <v>0</v>
      </c>
      <c r="E230" s="285">
        <v>0</v>
      </c>
      <c r="F230" s="285">
        <v>0</v>
      </c>
      <c r="G230" s="285">
        <v>0</v>
      </c>
      <c r="H230" s="285">
        <v>0</v>
      </c>
      <c r="I230" s="285">
        <v>0</v>
      </c>
      <c r="J230" s="285">
        <v>0</v>
      </c>
      <c r="K230" s="285">
        <v>0</v>
      </c>
      <c r="L230" s="285">
        <v>0</v>
      </c>
      <c r="M230" s="285" t="s">
        <v>454</v>
      </c>
      <c r="N230" s="285" t="s">
        <v>454</v>
      </c>
      <c r="O230" s="285">
        <v>22561.31</v>
      </c>
      <c r="P230" s="285">
        <v>220.53</v>
      </c>
    </row>
    <row r="231" spans="1:16" s="323" customFormat="1" x14ac:dyDescent="0.3">
      <c r="A231" s="284" t="s">
        <v>690</v>
      </c>
      <c r="B231" s="285">
        <v>1214176.56</v>
      </c>
      <c r="C231" s="285">
        <v>0</v>
      </c>
      <c r="D231" s="285">
        <v>0</v>
      </c>
      <c r="E231" s="285">
        <v>0</v>
      </c>
      <c r="F231" s="285">
        <v>0</v>
      </c>
      <c r="G231" s="285">
        <v>0</v>
      </c>
      <c r="H231" s="285">
        <v>0</v>
      </c>
      <c r="I231" s="285">
        <v>0</v>
      </c>
      <c r="J231" s="285">
        <v>0</v>
      </c>
      <c r="K231" s="285">
        <v>0</v>
      </c>
      <c r="L231" s="285">
        <v>0</v>
      </c>
      <c r="M231" s="285" t="s">
        <v>454</v>
      </c>
      <c r="N231" s="285" t="s">
        <v>454</v>
      </c>
      <c r="O231" s="285">
        <v>52492.76</v>
      </c>
      <c r="P231" s="285">
        <v>403.42</v>
      </c>
    </row>
    <row r="232" spans="1:16" s="323" customFormat="1" x14ac:dyDescent="0.3">
      <c r="A232" s="284" t="s">
        <v>691</v>
      </c>
      <c r="B232" s="285">
        <v>928804.02</v>
      </c>
      <c r="C232" s="285">
        <v>0</v>
      </c>
      <c r="D232" s="285">
        <v>0</v>
      </c>
      <c r="E232" s="285">
        <v>0</v>
      </c>
      <c r="F232" s="285">
        <v>0</v>
      </c>
      <c r="G232" s="285">
        <v>0</v>
      </c>
      <c r="H232" s="285">
        <v>0</v>
      </c>
      <c r="I232" s="285">
        <v>0</v>
      </c>
      <c r="J232" s="285">
        <v>0</v>
      </c>
      <c r="K232" s="285">
        <v>0</v>
      </c>
      <c r="L232" s="285">
        <v>0</v>
      </c>
      <c r="M232" s="285" t="s">
        <v>454</v>
      </c>
      <c r="N232" s="285" t="s">
        <v>454</v>
      </c>
      <c r="O232" s="285">
        <v>34066.980000000003</v>
      </c>
      <c r="P232" s="285">
        <v>246.82</v>
      </c>
    </row>
    <row r="233" spans="1:16" s="323" customFormat="1" x14ac:dyDescent="0.3">
      <c r="A233" s="284" t="s">
        <v>522</v>
      </c>
      <c r="B233" s="285">
        <v>40367</v>
      </c>
      <c r="C233" s="285">
        <v>0</v>
      </c>
      <c r="D233" s="285">
        <v>0</v>
      </c>
      <c r="E233" s="285">
        <v>0</v>
      </c>
      <c r="F233" s="285">
        <v>0</v>
      </c>
      <c r="G233" s="285">
        <v>0</v>
      </c>
      <c r="H233" s="285">
        <v>0</v>
      </c>
      <c r="I233" s="285">
        <v>0</v>
      </c>
      <c r="J233" s="285">
        <v>0</v>
      </c>
      <c r="K233" s="285">
        <v>0</v>
      </c>
      <c r="L233" s="285">
        <v>0</v>
      </c>
      <c r="M233" s="285" t="s">
        <v>454</v>
      </c>
      <c r="N233" s="285" t="s">
        <v>454</v>
      </c>
      <c r="O233" s="285">
        <v>2411</v>
      </c>
      <c r="P233" s="285">
        <v>20</v>
      </c>
    </row>
    <row r="234" spans="1:16" s="323" customFormat="1" x14ac:dyDescent="0.3">
      <c r="A234" s="284" t="s">
        <v>523</v>
      </c>
      <c r="B234" s="285">
        <v>123958</v>
      </c>
      <c r="C234" s="285">
        <v>0</v>
      </c>
      <c r="D234" s="285">
        <v>0</v>
      </c>
      <c r="E234" s="285">
        <v>0</v>
      </c>
      <c r="F234" s="285">
        <v>0</v>
      </c>
      <c r="G234" s="285">
        <v>0</v>
      </c>
      <c r="H234" s="285">
        <v>0</v>
      </c>
      <c r="I234" s="285">
        <v>0</v>
      </c>
      <c r="J234" s="285">
        <v>0</v>
      </c>
      <c r="K234" s="285">
        <v>0</v>
      </c>
      <c r="L234" s="285">
        <v>0</v>
      </c>
      <c r="M234" s="285" t="s">
        <v>454</v>
      </c>
      <c r="N234" s="285" t="s">
        <v>454</v>
      </c>
      <c r="O234" s="285">
        <v>7812</v>
      </c>
      <c r="P234" s="285">
        <v>63</v>
      </c>
    </row>
    <row r="235" spans="1:16" s="323" customFormat="1" x14ac:dyDescent="0.3">
      <c r="A235" s="284" t="s">
        <v>524</v>
      </c>
      <c r="B235" s="285">
        <v>185219</v>
      </c>
      <c r="C235" s="285">
        <v>0</v>
      </c>
      <c r="D235" s="285">
        <v>0</v>
      </c>
      <c r="E235" s="285">
        <v>0</v>
      </c>
      <c r="F235" s="285">
        <v>0</v>
      </c>
      <c r="G235" s="285">
        <v>0</v>
      </c>
      <c r="H235" s="285">
        <v>0</v>
      </c>
      <c r="I235" s="285">
        <v>0</v>
      </c>
      <c r="J235" s="285">
        <v>0</v>
      </c>
      <c r="K235" s="285">
        <v>0</v>
      </c>
      <c r="L235" s="285">
        <v>0</v>
      </c>
      <c r="M235" s="285" t="s">
        <v>454</v>
      </c>
      <c r="N235" s="285" t="s">
        <v>454</v>
      </c>
      <c r="O235" s="285">
        <v>12579</v>
      </c>
      <c r="P235" s="285">
        <v>98</v>
      </c>
    </row>
    <row r="236" spans="1:16" s="323" customFormat="1" x14ac:dyDescent="0.3">
      <c r="A236" s="284" t="s">
        <v>525</v>
      </c>
      <c r="B236" s="285">
        <v>512945</v>
      </c>
      <c r="C236" s="285">
        <v>0</v>
      </c>
      <c r="D236" s="285">
        <v>0</v>
      </c>
      <c r="E236" s="285">
        <v>0</v>
      </c>
      <c r="F236" s="285">
        <v>0</v>
      </c>
      <c r="G236" s="285">
        <v>0</v>
      </c>
      <c r="H236" s="285">
        <v>0</v>
      </c>
      <c r="I236" s="285">
        <v>0</v>
      </c>
      <c r="J236" s="285">
        <v>0</v>
      </c>
      <c r="K236" s="285">
        <v>0</v>
      </c>
      <c r="L236" s="285">
        <v>0</v>
      </c>
      <c r="M236" s="285" t="s">
        <v>454</v>
      </c>
      <c r="N236" s="285" t="s">
        <v>454</v>
      </c>
      <c r="O236" s="285">
        <v>44961</v>
      </c>
      <c r="P236" s="285">
        <v>274</v>
      </c>
    </row>
    <row r="237" spans="1:16" s="323" customFormat="1" x14ac:dyDescent="0.3">
      <c r="A237" s="284" t="s">
        <v>526</v>
      </c>
      <c r="B237" s="285">
        <v>418219</v>
      </c>
      <c r="C237" s="285">
        <v>0</v>
      </c>
      <c r="D237" s="285">
        <v>0</v>
      </c>
      <c r="E237" s="285">
        <v>0</v>
      </c>
      <c r="F237" s="285">
        <v>0</v>
      </c>
      <c r="G237" s="285">
        <v>0</v>
      </c>
      <c r="H237" s="285">
        <v>0</v>
      </c>
      <c r="I237" s="285">
        <v>0</v>
      </c>
      <c r="J237" s="285">
        <v>0</v>
      </c>
      <c r="K237" s="285">
        <v>0</v>
      </c>
      <c r="L237" s="285">
        <v>0</v>
      </c>
      <c r="M237" s="285" t="s">
        <v>454</v>
      </c>
      <c r="N237" s="285" t="s">
        <v>454</v>
      </c>
      <c r="O237" s="285">
        <v>34732</v>
      </c>
      <c r="P237" s="285">
        <v>220</v>
      </c>
    </row>
    <row r="238" spans="1:16" s="323" customFormat="1" x14ac:dyDescent="0.3">
      <c r="A238" s="284" t="s">
        <v>527</v>
      </c>
      <c r="B238" s="285">
        <v>522025</v>
      </c>
      <c r="C238" s="285">
        <v>0</v>
      </c>
      <c r="D238" s="285">
        <v>0</v>
      </c>
      <c r="E238" s="285">
        <v>0</v>
      </c>
      <c r="F238" s="285">
        <v>0</v>
      </c>
      <c r="G238" s="285">
        <v>0</v>
      </c>
      <c r="H238" s="285">
        <v>0</v>
      </c>
      <c r="I238" s="285">
        <v>0</v>
      </c>
      <c r="J238" s="285">
        <v>0</v>
      </c>
      <c r="K238" s="285">
        <v>0</v>
      </c>
      <c r="L238" s="285">
        <v>0</v>
      </c>
      <c r="M238" s="285" t="s">
        <v>454</v>
      </c>
      <c r="N238" s="285" t="s">
        <v>454</v>
      </c>
      <c r="O238" s="285">
        <v>38356</v>
      </c>
      <c r="P238" s="285">
        <v>310</v>
      </c>
    </row>
    <row r="239" spans="1:16" s="323" customFormat="1" x14ac:dyDescent="0.3">
      <c r="A239" s="284" t="s">
        <v>528</v>
      </c>
      <c r="B239" s="285">
        <v>268939</v>
      </c>
      <c r="C239" s="285">
        <v>0</v>
      </c>
      <c r="D239" s="285">
        <v>0</v>
      </c>
      <c r="E239" s="285">
        <v>0</v>
      </c>
      <c r="F239" s="285">
        <v>0</v>
      </c>
      <c r="G239" s="285">
        <v>0</v>
      </c>
      <c r="H239" s="285">
        <v>0</v>
      </c>
      <c r="I239" s="285">
        <v>0</v>
      </c>
      <c r="J239" s="285">
        <v>0</v>
      </c>
      <c r="K239" s="285">
        <v>0</v>
      </c>
      <c r="L239" s="285">
        <v>0</v>
      </c>
      <c r="M239" s="285" t="s">
        <v>454</v>
      </c>
      <c r="N239" s="285" t="s">
        <v>454</v>
      </c>
      <c r="O239" s="285">
        <v>21408</v>
      </c>
      <c r="P239" s="285">
        <v>173</v>
      </c>
    </row>
    <row r="240" spans="1:16" s="323" customFormat="1" x14ac:dyDescent="0.3">
      <c r="A240" s="284" t="s">
        <v>692</v>
      </c>
      <c r="B240" s="285">
        <v>0</v>
      </c>
      <c r="C240" s="285">
        <v>8575000</v>
      </c>
      <c r="D240" s="285">
        <v>0</v>
      </c>
      <c r="E240" s="285">
        <v>0</v>
      </c>
      <c r="F240" s="285">
        <v>0</v>
      </c>
      <c r="G240" s="285">
        <v>0</v>
      </c>
      <c r="H240" s="285">
        <v>0</v>
      </c>
      <c r="I240" s="285">
        <v>0</v>
      </c>
      <c r="J240" s="285">
        <v>0</v>
      </c>
      <c r="K240" s="285">
        <v>0</v>
      </c>
      <c r="L240" s="285">
        <v>0</v>
      </c>
      <c r="M240" s="285" t="s">
        <v>454</v>
      </c>
      <c r="N240" s="285" t="s">
        <v>454</v>
      </c>
      <c r="O240" s="285">
        <v>0</v>
      </c>
      <c r="P240" s="285">
        <v>102838.13</v>
      </c>
    </row>
    <row r="241" spans="1:16" s="323" customFormat="1" x14ac:dyDescent="0.3">
      <c r="A241" s="284" t="s">
        <v>529</v>
      </c>
      <c r="B241" s="285">
        <v>0</v>
      </c>
      <c r="C241" s="285">
        <v>0</v>
      </c>
      <c r="D241" s="285">
        <v>0</v>
      </c>
      <c r="E241" s="285">
        <v>27595</v>
      </c>
      <c r="F241" s="285">
        <v>0</v>
      </c>
      <c r="G241" s="285">
        <v>0</v>
      </c>
      <c r="H241" s="285">
        <v>0</v>
      </c>
      <c r="I241" s="285">
        <v>0</v>
      </c>
      <c r="J241" s="285">
        <v>0</v>
      </c>
      <c r="K241" s="285">
        <v>0</v>
      </c>
      <c r="L241" s="285">
        <v>0</v>
      </c>
      <c r="M241" s="285" t="s">
        <v>454</v>
      </c>
      <c r="N241" s="285" t="s">
        <v>454</v>
      </c>
      <c r="O241" s="285">
        <v>21337</v>
      </c>
      <c r="P241" s="285">
        <v>10</v>
      </c>
    </row>
    <row r="242" spans="1:16" s="323" customFormat="1" x14ac:dyDescent="0.3">
      <c r="A242" s="284" t="s">
        <v>659</v>
      </c>
      <c r="B242" s="285">
        <v>0</v>
      </c>
      <c r="C242" s="285">
        <v>0</v>
      </c>
      <c r="D242" s="285">
        <v>0</v>
      </c>
      <c r="E242" s="285">
        <v>47975</v>
      </c>
      <c r="F242" s="285">
        <v>0</v>
      </c>
      <c r="G242" s="285">
        <v>0</v>
      </c>
      <c r="H242" s="285">
        <v>0</v>
      </c>
      <c r="I242" s="285">
        <v>0</v>
      </c>
      <c r="J242" s="285">
        <v>0</v>
      </c>
      <c r="K242" s="285">
        <v>0</v>
      </c>
      <c r="L242" s="285">
        <v>0</v>
      </c>
      <c r="M242" s="285" t="s">
        <v>454</v>
      </c>
      <c r="N242" s="285" t="s">
        <v>454</v>
      </c>
      <c r="O242" s="285">
        <v>8985</v>
      </c>
      <c r="P242" s="285">
        <v>31</v>
      </c>
    </row>
    <row r="243" spans="1:16" s="323" customFormat="1" x14ac:dyDescent="0.3">
      <c r="A243" s="284" t="s">
        <v>660</v>
      </c>
      <c r="B243" s="285">
        <v>401386</v>
      </c>
      <c r="C243" s="285">
        <v>0</v>
      </c>
      <c r="D243" s="285">
        <v>0</v>
      </c>
      <c r="E243" s="285">
        <v>0</v>
      </c>
      <c r="F243" s="285">
        <v>0</v>
      </c>
      <c r="G243" s="285">
        <v>0</v>
      </c>
      <c r="H243" s="285">
        <v>0</v>
      </c>
      <c r="I243" s="285">
        <v>0</v>
      </c>
      <c r="J243" s="285">
        <v>0</v>
      </c>
      <c r="K243" s="285">
        <v>0</v>
      </c>
      <c r="L243" s="285">
        <v>0</v>
      </c>
      <c r="M243" s="285" t="s">
        <v>454</v>
      </c>
      <c r="N243" s="285" t="s">
        <v>454</v>
      </c>
      <c r="O243" s="285">
        <v>415</v>
      </c>
      <c r="P243" s="285">
        <v>242</v>
      </c>
    </row>
    <row r="244" spans="1:16" s="323" customFormat="1" x14ac:dyDescent="0.3">
      <c r="A244" s="284" t="s">
        <v>530</v>
      </c>
      <c r="B244" s="285">
        <v>224532</v>
      </c>
      <c r="C244" s="285">
        <v>0</v>
      </c>
      <c r="D244" s="285">
        <v>0</v>
      </c>
      <c r="E244" s="285">
        <v>0</v>
      </c>
      <c r="F244" s="285">
        <v>0</v>
      </c>
      <c r="G244" s="285">
        <v>0</v>
      </c>
      <c r="H244" s="285">
        <v>0</v>
      </c>
      <c r="I244" s="285">
        <v>0</v>
      </c>
      <c r="J244" s="285">
        <v>0</v>
      </c>
      <c r="K244" s="285">
        <v>0</v>
      </c>
      <c r="L244" s="285">
        <v>0</v>
      </c>
      <c r="M244" s="285" t="s">
        <v>454</v>
      </c>
      <c r="N244" s="285" t="s">
        <v>454</v>
      </c>
      <c r="O244" s="285">
        <v>13775</v>
      </c>
      <c r="P244" s="285">
        <v>120</v>
      </c>
    </row>
    <row r="245" spans="1:16" s="323" customFormat="1" x14ac:dyDescent="0.3">
      <c r="A245" s="284" t="s">
        <v>755</v>
      </c>
      <c r="B245" s="285">
        <v>45292</v>
      </c>
      <c r="C245" s="285">
        <v>0</v>
      </c>
      <c r="D245" s="285">
        <v>0</v>
      </c>
      <c r="E245" s="285">
        <v>0</v>
      </c>
      <c r="F245" s="285">
        <v>0</v>
      </c>
      <c r="G245" s="285">
        <v>0</v>
      </c>
      <c r="H245" s="285">
        <v>0</v>
      </c>
      <c r="I245" s="285">
        <v>0</v>
      </c>
      <c r="J245" s="285">
        <v>0</v>
      </c>
      <c r="K245" s="285">
        <v>0</v>
      </c>
      <c r="L245" s="285">
        <v>0</v>
      </c>
      <c r="M245" s="285" t="s">
        <v>454</v>
      </c>
      <c r="N245" s="285" t="s">
        <v>454</v>
      </c>
      <c r="O245" s="285">
        <v>1557</v>
      </c>
      <c r="P245" s="285">
        <v>28</v>
      </c>
    </row>
    <row r="246" spans="1:16" s="323" customFormat="1" x14ac:dyDescent="0.3">
      <c r="A246" s="284" t="s">
        <v>531</v>
      </c>
      <c r="B246" s="285">
        <v>478245</v>
      </c>
      <c r="C246" s="285">
        <v>0</v>
      </c>
      <c r="D246" s="285">
        <v>0</v>
      </c>
      <c r="E246" s="285">
        <v>0</v>
      </c>
      <c r="F246" s="285">
        <v>0</v>
      </c>
      <c r="G246" s="285">
        <v>0</v>
      </c>
      <c r="H246" s="285">
        <v>0</v>
      </c>
      <c r="I246" s="285">
        <v>0</v>
      </c>
      <c r="J246" s="285">
        <v>0</v>
      </c>
      <c r="K246" s="285">
        <v>0</v>
      </c>
      <c r="L246" s="285">
        <v>0</v>
      </c>
      <c r="M246" s="285" t="s">
        <v>454</v>
      </c>
      <c r="N246" s="285" t="s">
        <v>454</v>
      </c>
      <c r="O246" s="285">
        <v>33360</v>
      </c>
      <c r="P246" s="285">
        <v>273</v>
      </c>
    </row>
    <row r="247" spans="1:16" s="323" customFormat="1" x14ac:dyDescent="0.3">
      <c r="A247" s="284" t="s">
        <v>532</v>
      </c>
      <c r="B247" s="285">
        <v>91227</v>
      </c>
      <c r="C247" s="285">
        <v>0</v>
      </c>
      <c r="D247" s="285">
        <v>0</v>
      </c>
      <c r="E247" s="285">
        <v>0</v>
      </c>
      <c r="F247" s="285">
        <v>0</v>
      </c>
      <c r="G247" s="285">
        <v>0</v>
      </c>
      <c r="H247" s="285">
        <v>0</v>
      </c>
      <c r="I247" s="285">
        <v>0</v>
      </c>
      <c r="J247" s="285">
        <v>0</v>
      </c>
      <c r="K247" s="285">
        <v>0</v>
      </c>
      <c r="L247" s="285">
        <v>0</v>
      </c>
      <c r="M247" s="285" t="s">
        <v>454</v>
      </c>
      <c r="N247" s="285" t="s">
        <v>454</v>
      </c>
      <c r="O247" s="285">
        <v>2436</v>
      </c>
      <c r="P247" s="285">
        <v>37</v>
      </c>
    </row>
    <row r="248" spans="1:16" s="323" customFormat="1" x14ac:dyDescent="0.3">
      <c r="A248" s="284" t="s">
        <v>533</v>
      </c>
      <c r="B248" s="285">
        <v>138168</v>
      </c>
      <c r="C248" s="285">
        <v>0</v>
      </c>
      <c r="D248" s="285">
        <v>0</v>
      </c>
      <c r="E248" s="285">
        <v>0</v>
      </c>
      <c r="F248" s="285">
        <v>0</v>
      </c>
      <c r="G248" s="285">
        <v>0</v>
      </c>
      <c r="H248" s="285">
        <v>0</v>
      </c>
      <c r="I248" s="285">
        <v>0</v>
      </c>
      <c r="J248" s="285">
        <v>0</v>
      </c>
      <c r="K248" s="285">
        <v>0</v>
      </c>
      <c r="L248" s="285">
        <v>0</v>
      </c>
      <c r="M248" s="285" t="s">
        <v>454</v>
      </c>
      <c r="N248" s="285" t="s">
        <v>454</v>
      </c>
      <c r="O248" s="285">
        <v>4941</v>
      </c>
      <c r="P248" s="285">
        <v>81</v>
      </c>
    </row>
    <row r="249" spans="1:16" s="323" customFormat="1" x14ac:dyDescent="0.3">
      <c r="A249" s="284" t="s">
        <v>534</v>
      </c>
      <c r="B249" s="285">
        <v>198312</v>
      </c>
      <c r="C249" s="285">
        <v>0</v>
      </c>
      <c r="D249" s="285">
        <v>0</v>
      </c>
      <c r="E249" s="285">
        <v>0</v>
      </c>
      <c r="F249" s="285">
        <v>0</v>
      </c>
      <c r="G249" s="285">
        <v>0</v>
      </c>
      <c r="H249" s="285">
        <v>0</v>
      </c>
      <c r="I249" s="285">
        <v>0</v>
      </c>
      <c r="J249" s="285">
        <v>0</v>
      </c>
      <c r="K249" s="285">
        <v>0</v>
      </c>
      <c r="L249" s="285">
        <v>0</v>
      </c>
      <c r="M249" s="285" t="s">
        <v>454</v>
      </c>
      <c r="N249" s="285" t="s">
        <v>454</v>
      </c>
      <c r="O249" s="285">
        <v>8195</v>
      </c>
      <c r="P249" s="285">
        <v>119</v>
      </c>
    </row>
    <row r="250" spans="1:16" s="323" customFormat="1" x14ac:dyDescent="0.3">
      <c r="A250" s="284" t="s">
        <v>535</v>
      </c>
      <c r="B250" s="285">
        <v>314282</v>
      </c>
      <c r="C250" s="285">
        <v>0</v>
      </c>
      <c r="D250" s="285">
        <v>0</v>
      </c>
      <c r="E250" s="285">
        <v>0</v>
      </c>
      <c r="F250" s="285">
        <v>0</v>
      </c>
      <c r="G250" s="285">
        <v>0</v>
      </c>
      <c r="H250" s="285">
        <v>0</v>
      </c>
      <c r="I250" s="285">
        <v>0</v>
      </c>
      <c r="J250" s="285">
        <v>0</v>
      </c>
      <c r="K250" s="285">
        <v>0</v>
      </c>
      <c r="L250" s="285">
        <v>0</v>
      </c>
      <c r="M250" s="285" t="s">
        <v>454</v>
      </c>
      <c r="N250" s="285" t="s">
        <v>454</v>
      </c>
      <c r="O250" s="285">
        <v>16706</v>
      </c>
      <c r="P250" s="285">
        <v>201</v>
      </c>
    </row>
    <row r="251" spans="1:16" s="323" customFormat="1" x14ac:dyDescent="0.3">
      <c r="A251" s="284" t="s">
        <v>536</v>
      </c>
      <c r="B251" s="285">
        <v>686580</v>
      </c>
      <c r="C251" s="285">
        <v>0</v>
      </c>
      <c r="D251" s="285">
        <v>0</v>
      </c>
      <c r="E251" s="285">
        <v>0</v>
      </c>
      <c r="F251" s="285">
        <v>0</v>
      </c>
      <c r="G251" s="285">
        <v>0</v>
      </c>
      <c r="H251" s="285">
        <v>0</v>
      </c>
      <c r="I251" s="285">
        <v>0</v>
      </c>
      <c r="J251" s="285">
        <v>0</v>
      </c>
      <c r="K251" s="285">
        <v>0</v>
      </c>
      <c r="L251" s="285">
        <v>0</v>
      </c>
      <c r="M251" s="285" t="s">
        <v>454</v>
      </c>
      <c r="N251" s="285" t="s">
        <v>454</v>
      </c>
      <c r="O251" s="285">
        <v>15839</v>
      </c>
      <c r="P251" s="285">
        <v>393</v>
      </c>
    </row>
    <row r="252" spans="1:16" s="323" customFormat="1" x14ac:dyDescent="0.3">
      <c r="A252" s="284" t="s">
        <v>537</v>
      </c>
      <c r="B252" s="285">
        <v>881756</v>
      </c>
      <c r="C252" s="285">
        <v>0</v>
      </c>
      <c r="D252" s="285">
        <v>0</v>
      </c>
      <c r="E252" s="285">
        <v>0</v>
      </c>
      <c r="F252" s="285">
        <v>0</v>
      </c>
      <c r="G252" s="285">
        <v>0</v>
      </c>
      <c r="H252" s="285">
        <v>0</v>
      </c>
      <c r="I252" s="285">
        <v>0</v>
      </c>
      <c r="J252" s="285">
        <v>0</v>
      </c>
      <c r="K252" s="285">
        <v>0</v>
      </c>
      <c r="L252" s="285">
        <v>0</v>
      </c>
      <c r="M252" s="285" t="s">
        <v>454</v>
      </c>
      <c r="N252" s="285" t="s">
        <v>454</v>
      </c>
      <c r="O252" s="285">
        <v>19825</v>
      </c>
      <c r="P252" s="285">
        <v>465</v>
      </c>
    </row>
    <row r="253" spans="1:16" s="323" customFormat="1" x14ac:dyDescent="0.3">
      <c r="A253" s="284" t="s">
        <v>538</v>
      </c>
      <c r="B253" s="285">
        <v>464020</v>
      </c>
      <c r="C253" s="285">
        <v>0</v>
      </c>
      <c r="D253" s="285">
        <v>0</v>
      </c>
      <c r="E253" s="285">
        <v>0</v>
      </c>
      <c r="F253" s="285">
        <v>0</v>
      </c>
      <c r="G253" s="285">
        <v>0</v>
      </c>
      <c r="H253" s="285">
        <v>0</v>
      </c>
      <c r="I253" s="285">
        <v>0</v>
      </c>
      <c r="J253" s="285">
        <v>0</v>
      </c>
      <c r="K253" s="285">
        <v>0</v>
      </c>
      <c r="L253" s="285">
        <v>0</v>
      </c>
      <c r="M253" s="285" t="s">
        <v>454</v>
      </c>
      <c r="N253" s="285" t="s">
        <v>454</v>
      </c>
      <c r="O253" s="285">
        <v>9087</v>
      </c>
      <c r="P253" s="285">
        <v>171</v>
      </c>
    </row>
    <row r="254" spans="1:16" s="323" customFormat="1" x14ac:dyDescent="0.3">
      <c r="A254" s="284" t="s">
        <v>539</v>
      </c>
      <c r="B254" s="285">
        <v>151345</v>
      </c>
      <c r="C254" s="285">
        <v>0</v>
      </c>
      <c r="D254" s="285">
        <v>0</v>
      </c>
      <c r="E254" s="285">
        <v>0</v>
      </c>
      <c r="F254" s="285">
        <v>0</v>
      </c>
      <c r="G254" s="285">
        <v>0</v>
      </c>
      <c r="H254" s="285">
        <v>0</v>
      </c>
      <c r="I254" s="285">
        <v>0</v>
      </c>
      <c r="J254" s="285">
        <v>0</v>
      </c>
      <c r="K254" s="285">
        <v>0</v>
      </c>
      <c r="L254" s="285">
        <v>0</v>
      </c>
      <c r="M254" s="285" t="s">
        <v>454</v>
      </c>
      <c r="N254" s="285" t="s">
        <v>454</v>
      </c>
      <c r="O254" s="285">
        <v>1020</v>
      </c>
      <c r="P254" s="285">
        <v>70</v>
      </c>
    </row>
    <row r="255" spans="1:16" s="323" customFormat="1" x14ac:dyDescent="0.3">
      <c r="A255" s="284" t="s">
        <v>540</v>
      </c>
      <c r="B255" s="285">
        <v>382197</v>
      </c>
      <c r="C255" s="285">
        <v>0</v>
      </c>
      <c r="D255" s="285">
        <v>0</v>
      </c>
      <c r="E255" s="285">
        <v>0</v>
      </c>
      <c r="F255" s="285">
        <v>0</v>
      </c>
      <c r="G255" s="285">
        <v>0</v>
      </c>
      <c r="H255" s="285">
        <v>0</v>
      </c>
      <c r="I255" s="285">
        <v>0</v>
      </c>
      <c r="J255" s="285">
        <v>0</v>
      </c>
      <c r="K255" s="285">
        <v>0</v>
      </c>
      <c r="L255" s="285">
        <v>0</v>
      </c>
      <c r="M255" s="285" t="s">
        <v>454</v>
      </c>
      <c r="N255" s="285" t="s">
        <v>454</v>
      </c>
      <c r="O255" s="285">
        <v>4962</v>
      </c>
      <c r="P255" s="285">
        <v>143</v>
      </c>
    </row>
    <row r="256" spans="1:16" s="323" customFormat="1" x14ac:dyDescent="0.3">
      <c r="A256" s="284" t="s">
        <v>541</v>
      </c>
      <c r="B256" s="285">
        <v>98447</v>
      </c>
      <c r="C256" s="285">
        <v>0</v>
      </c>
      <c r="D256" s="285">
        <v>0</v>
      </c>
      <c r="E256" s="285">
        <v>0</v>
      </c>
      <c r="F256" s="285">
        <v>0</v>
      </c>
      <c r="G256" s="285">
        <v>0</v>
      </c>
      <c r="H256" s="285">
        <v>0</v>
      </c>
      <c r="I256" s="285">
        <v>0</v>
      </c>
      <c r="J256" s="285">
        <v>0</v>
      </c>
      <c r="K256" s="285">
        <v>0</v>
      </c>
      <c r="L256" s="285">
        <v>0</v>
      </c>
      <c r="M256" s="285" t="s">
        <v>454</v>
      </c>
      <c r="N256" s="285" t="s">
        <v>454</v>
      </c>
      <c r="O256" s="285">
        <v>1368</v>
      </c>
      <c r="P256" s="285">
        <v>29</v>
      </c>
    </row>
    <row r="257" spans="1:16" s="323" customFormat="1" x14ac:dyDescent="0.3">
      <c r="A257" s="284" t="s">
        <v>542</v>
      </c>
      <c r="B257" s="285">
        <v>60365</v>
      </c>
      <c r="C257" s="285">
        <v>0</v>
      </c>
      <c r="D257" s="285">
        <v>0</v>
      </c>
      <c r="E257" s="285">
        <v>0</v>
      </c>
      <c r="F257" s="285">
        <v>0</v>
      </c>
      <c r="G257" s="285">
        <v>0</v>
      </c>
      <c r="H257" s="285">
        <v>0</v>
      </c>
      <c r="I257" s="285">
        <v>0</v>
      </c>
      <c r="J257" s="285">
        <v>0</v>
      </c>
      <c r="K257" s="285">
        <v>0</v>
      </c>
      <c r="L257" s="285">
        <v>0</v>
      </c>
      <c r="M257" s="285" t="s">
        <v>454</v>
      </c>
      <c r="N257" s="285" t="s">
        <v>454</v>
      </c>
      <c r="O257" s="285">
        <v>905</v>
      </c>
      <c r="P257" s="285">
        <v>33</v>
      </c>
    </row>
    <row r="258" spans="1:16" s="323" customFormat="1" x14ac:dyDescent="0.3">
      <c r="A258" s="284" t="s">
        <v>661</v>
      </c>
      <c r="B258" s="285">
        <v>357656</v>
      </c>
      <c r="C258" s="285">
        <v>0</v>
      </c>
      <c r="D258" s="285">
        <v>0</v>
      </c>
      <c r="E258" s="285">
        <v>0</v>
      </c>
      <c r="F258" s="285">
        <v>0</v>
      </c>
      <c r="G258" s="285">
        <v>0</v>
      </c>
      <c r="H258" s="285">
        <v>0</v>
      </c>
      <c r="I258" s="285">
        <v>0</v>
      </c>
      <c r="J258" s="285">
        <v>0</v>
      </c>
      <c r="K258" s="285">
        <v>0</v>
      </c>
      <c r="L258" s="285">
        <v>0</v>
      </c>
      <c r="M258" s="285" t="s">
        <v>454</v>
      </c>
      <c r="N258" s="285" t="s">
        <v>454</v>
      </c>
      <c r="O258" s="285">
        <v>3763</v>
      </c>
      <c r="P258" s="285">
        <v>135</v>
      </c>
    </row>
    <row r="259" spans="1:16" s="323" customFormat="1" x14ac:dyDescent="0.3">
      <c r="A259" s="284" t="s">
        <v>693</v>
      </c>
      <c r="B259" s="285">
        <v>2047218.43</v>
      </c>
      <c r="C259" s="285">
        <v>0</v>
      </c>
      <c r="D259" s="285">
        <v>0</v>
      </c>
      <c r="E259" s="285">
        <v>0</v>
      </c>
      <c r="F259" s="285">
        <v>0</v>
      </c>
      <c r="G259" s="285">
        <v>0</v>
      </c>
      <c r="H259" s="285">
        <v>0</v>
      </c>
      <c r="I259" s="285">
        <v>0</v>
      </c>
      <c r="J259" s="285">
        <v>0</v>
      </c>
      <c r="K259" s="285">
        <v>0</v>
      </c>
      <c r="L259" s="285">
        <v>0</v>
      </c>
      <c r="M259" s="285" t="s">
        <v>454</v>
      </c>
      <c r="N259" s="285" t="s">
        <v>454</v>
      </c>
      <c r="O259" s="285">
        <v>19545.27</v>
      </c>
      <c r="P259" s="285">
        <v>494.52</v>
      </c>
    </row>
    <row r="260" spans="1:16" s="323" customFormat="1" x14ac:dyDescent="0.3">
      <c r="A260" s="284" t="s">
        <v>695</v>
      </c>
      <c r="B260" s="285">
        <v>229062.91</v>
      </c>
      <c r="C260" s="285">
        <v>0</v>
      </c>
      <c r="D260" s="285">
        <v>0</v>
      </c>
      <c r="E260" s="285">
        <v>0</v>
      </c>
      <c r="F260" s="285">
        <v>0</v>
      </c>
      <c r="G260" s="285">
        <v>0</v>
      </c>
      <c r="H260" s="285">
        <v>0</v>
      </c>
      <c r="I260" s="285">
        <v>0</v>
      </c>
      <c r="J260" s="285">
        <v>0</v>
      </c>
      <c r="K260" s="285">
        <v>0</v>
      </c>
      <c r="L260" s="285">
        <v>0</v>
      </c>
      <c r="M260" s="285" t="s">
        <v>454</v>
      </c>
      <c r="N260" s="285" t="s">
        <v>454</v>
      </c>
      <c r="O260" s="285">
        <v>2090.63</v>
      </c>
      <c r="P260" s="285">
        <v>277.04000000000002</v>
      </c>
    </row>
    <row r="261" spans="1:16" s="323" customFormat="1" x14ac:dyDescent="0.3">
      <c r="A261" s="284" t="s">
        <v>697</v>
      </c>
      <c r="B261" s="285">
        <v>360069.09</v>
      </c>
      <c r="C261" s="285">
        <v>0</v>
      </c>
      <c r="D261" s="285">
        <v>0</v>
      </c>
      <c r="E261" s="285">
        <v>0</v>
      </c>
      <c r="F261" s="285">
        <v>0</v>
      </c>
      <c r="G261" s="285">
        <v>0</v>
      </c>
      <c r="H261" s="285">
        <v>0</v>
      </c>
      <c r="I261" s="285">
        <v>0</v>
      </c>
      <c r="J261" s="285">
        <v>0</v>
      </c>
      <c r="K261" s="285">
        <v>0</v>
      </c>
      <c r="L261" s="285">
        <v>0</v>
      </c>
      <c r="M261" s="285" t="s">
        <v>454</v>
      </c>
      <c r="N261" s="285" t="s">
        <v>454</v>
      </c>
      <c r="O261" s="285">
        <v>1597.99</v>
      </c>
      <c r="P261" s="285">
        <v>468.11</v>
      </c>
    </row>
    <row r="262" spans="1:16" s="323" customFormat="1" x14ac:dyDescent="0.3">
      <c r="A262" s="284" t="s">
        <v>698</v>
      </c>
      <c r="B262" s="285">
        <v>20372.29</v>
      </c>
      <c r="C262" s="285">
        <v>0</v>
      </c>
      <c r="D262" s="285">
        <v>0</v>
      </c>
      <c r="E262" s="285">
        <v>0</v>
      </c>
      <c r="F262" s="285">
        <v>0</v>
      </c>
      <c r="G262" s="285">
        <v>0</v>
      </c>
      <c r="H262" s="285">
        <v>0</v>
      </c>
      <c r="I262" s="285">
        <v>0</v>
      </c>
      <c r="J262" s="285">
        <v>0</v>
      </c>
      <c r="K262" s="285">
        <v>0</v>
      </c>
      <c r="L262" s="285">
        <v>0</v>
      </c>
      <c r="M262" s="285" t="s">
        <v>454</v>
      </c>
      <c r="N262" s="285" t="s">
        <v>454</v>
      </c>
      <c r="O262" s="285">
        <v>307.93</v>
      </c>
      <c r="P262" s="285">
        <v>11.93</v>
      </c>
    </row>
    <row r="263" spans="1:16" s="323" customFormat="1" x14ac:dyDescent="0.3">
      <c r="A263" s="284" t="s">
        <v>699</v>
      </c>
      <c r="B263" s="285">
        <v>42814.85</v>
      </c>
      <c r="C263" s="285">
        <v>0</v>
      </c>
      <c r="D263" s="285">
        <v>0</v>
      </c>
      <c r="E263" s="285">
        <v>0</v>
      </c>
      <c r="F263" s="285">
        <v>0</v>
      </c>
      <c r="G263" s="285">
        <v>0</v>
      </c>
      <c r="H263" s="285">
        <v>0</v>
      </c>
      <c r="I263" s="285">
        <v>0</v>
      </c>
      <c r="J263" s="285">
        <v>0</v>
      </c>
      <c r="K263" s="285">
        <v>0</v>
      </c>
      <c r="L263" s="285">
        <v>0</v>
      </c>
      <c r="M263" s="285" t="s">
        <v>454</v>
      </c>
      <c r="N263" s="285" t="s">
        <v>454</v>
      </c>
      <c r="O263" s="285">
        <v>901.9</v>
      </c>
      <c r="P263" s="285">
        <v>55.83</v>
      </c>
    </row>
    <row r="264" spans="1:16" s="323" customFormat="1" x14ac:dyDescent="0.3">
      <c r="A264" s="284" t="s">
        <v>700</v>
      </c>
      <c r="B264" s="285">
        <v>52273.4</v>
      </c>
      <c r="C264" s="285">
        <v>0</v>
      </c>
      <c r="D264" s="285">
        <v>0</v>
      </c>
      <c r="E264" s="285">
        <v>0</v>
      </c>
      <c r="F264" s="285">
        <v>0</v>
      </c>
      <c r="G264" s="285">
        <v>0</v>
      </c>
      <c r="H264" s="285">
        <v>0</v>
      </c>
      <c r="I264" s="285">
        <v>0</v>
      </c>
      <c r="J264" s="285">
        <v>0</v>
      </c>
      <c r="K264" s="285">
        <v>0</v>
      </c>
      <c r="L264" s="285">
        <v>0</v>
      </c>
      <c r="M264" s="285" t="s">
        <v>454</v>
      </c>
      <c r="N264" s="285" t="s">
        <v>454</v>
      </c>
      <c r="O264" s="285">
        <v>1545.06</v>
      </c>
      <c r="P264" s="285">
        <v>39.869999999999997</v>
      </c>
    </row>
    <row r="265" spans="1:16" s="323" customFormat="1" x14ac:dyDescent="0.3">
      <c r="A265" s="284" t="s">
        <v>701</v>
      </c>
      <c r="B265" s="285">
        <v>55563.27</v>
      </c>
      <c r="C265" s="285">
        <v>0</v>
      </c>
      <c r="D265" s="285">
        <v>0</v>
      </c>
      <c r="E265" s="285">
        <v>0</v>
      </c>
      <c r="F265" s="285">
        <v>0</v>
      </c>
      <c r="G265" s="285">
        <v>0</v>
      </c>
      <c r="H265" s="285">
        <v>0</v>
      </c>
      <c r="I265" s="285">
        <v>0</v>
      </c>
      <c r="J265" s="285">
        <v>0</v>
      </c>
      <c r="K265" s="285">
        <v>0</v>
      </c>
      <c r="L265" s="285">
        <v>0</v>
      </c>
      <c r="M265" s="285" t="s">
        <v>454</v>
      </c>
      <c r="N265" s="285" t="s">
        <v>454</v>
      </c>
      <c r="O265" s="285">
        <v>3133.25</v>
      </c>
      <c r="P265" s="285">
        <v>47.1</v>
      </c>
    </row>
    <row r="266" spans="1:16" s="323" customFormat="1" x14ac:dyDescent="0.3">
      <c r="A266" s="284" t="s">
        <v>702</v>
      </c>
      <c r="B266" s="285">
        <v>39518.730000000003</v>
      </c>
      <c r="C266" s="285">
        <v>0</v>
      </c>
      <c r="D266" s="285">
        <v>0</v>
      </c>
      <c r="E266" s="285">
        <v>0</v>
      </c>
      <c r="F266" s="285">
        <v>0</v>
      </c>
      <c r="G266" s="285">
        <v>0</v>
      </c>
      <c r="H266" s="285">
        <v>0</v>
      </c>
      <c r="I266" s="285">
        <v>0</v>
      </c>
      <c r="J266" s="285">
        <v>0</v>
      </c>
      <c r="K266" s="285">
        <v>0</v>
      </c>
      <c r="L266" s="285">
        <v>0</v>
      </c>
      <c r="M266" s="285" t="s">
        <v>454</v>
      </c>
      <c r="N266" s="285" t="s">
        <v>454</v>
      </c>
      <c r="O266" s="285">
        <v>1176.08</v>
      </c>
      <c r="P266" s="285">
        <v>45.29</v>
      </c>
    </row>
    <row r="267" spans="1:16" s="323" customFormat="1" x14ac:dyDescent="0.3">
      <c r="A267" s="284" t="s">
        <v>703</v>
      </c>
      <c r="B267" s="285">
        <v>63559.44</v>
      </c>
      <c r="C267" s="285">
        <v>0</v>
      </c>
      <c r="D267" s="285">
        <v>0</v>
      </c>
      <c r="E267" s="285">
        <v>0</v>
      </c>
      <c r="F267" s="285">
        <v>0</v>
      </c>
      <c r="G267" s="285">
        <v>0</v>
      </c>
      <c r="H267" s="285">
        <v>0</v>
      </c>
      <c r="I267" s="285">
        <v>0</v>
      </c>
      <c r="J267" s="285">
        <v>0</v>
      </c>
      <c r="K267" s="285">
        <v>0</v>
      </c>
      <c r="L267" s="285">
        <v>0</v>
      </c>
      <c r="M267" s="285" t="s">
        <v>454</v>
      </c>
      <c r="N267" s="285" t="s">
        <v>454</v>
      </c>
      <c r="O267" s="285">
        <v>1593.56</v>
      </c>
      <c r="P267" s="285">
        <v>44.17</v>
      </c>
    </row>
    <row r="268" spans="1:16" s="323" customFormat="1" x14ac:dyDescent="0.3">
      <c r="A268" s="284" t="s">
        <v>705</v>
      </c>
      <c r="B268" s="285">
        <v>95241.47</v>
      </c>
      <c r="C268" s="285">
        <v>0</v>
      </c>
      <c r="D268" s="285">
        <v>0</v>
      </c>
      <c r="E268" s="285">
        <v>0</v>
      </c>
      <c r="F268" s="285">
        <v>0</v>
      </c>
      <c r="G268" s="285">
        <v>0</v>
      </c>
      <c r="H268" s="285">
        <v>0</v>
      </c>
      <c r="I268" s="285">
        <v>0</v>
      </c>
      <c r="J268" s="285">
        <v>0</v>
      </c>
      <c r="K268" s="285">
        <v>0</v>
      </c>
      <c r="L268" s="285">
        <v>0</v>
      </c>
      <c r="M268" s="285" t="s">
        <v>454</v>
      </c>
      <c r="N268" s="285" t="s">
        <v>454</v>
      </c>
      <c r="O268" s="285">
        <v>2796.04</v>
      </c>
      <c r="P268" s="285">
        <v>33.18</v>
      </c>
    </row>
    <row r="269" spans="1:16" s="323" customFormat="1" x14ac:dyDescent="0.3">
      <c r="A269" s="284" t="s">
        <v>706</v>
      </c>
      <c r="B269" s="285">
        <v>71452.95</v>
      </c>
      <c r="C269" s="285">
        <v>0</v>
      </c>
      <c r="D269" s="285">
        <v>0</v>
      </c>
      <c r="E269" s="285">
        <v>0</v>
      </c>
      <c r="F269" s="285">
        <v>0</v>
      </c>
      <c r="G269" s="285">
        <v>0</v>
      </c>
      <c r="H269" s="285">
        <v>0</v>
      </c>
      <c r="I269" s="285">
        <v>0</v>
      </c>
      <c r="J269" s="285">
        <v>0</v>
      </c>
      <c r="K269" s="285">
        <v>0</v>
      </c>
      <c r="L269" s="285">
        <v>0</v>
      </c>
      <c r="M269" s="285" t="s">
        <v>454</v>
      </c>
      <c r="N269" s="285" t="s">
        <v>454</v>
      </c>
      <c r="O269" s="285">
        <v>308.86</v>
      </c>
      <c r="P269" s="285">
        <v>34.18</v>
      </c>
    </row>
    <row r="270" spans="1:16" s="323" customFormat="1" x14ac:dyDescent="0.3">
      <c r="A270" s="284" t="s">
        <v>790</v>
      </c>
      <c r="B270" s="285" t="s">
        <v>454</v>
      </c>
      <c r="C270" s="285" t="s">
        <v>454</v>
      </c>
      <c r="D270" s="285" t="s">
        <v>454</v>
      </c>
      <c r="E270" s="285" t="s">
        <v>454</v>
      </c>
      <c r="F270" s="285" t="s">
        <v>454</v>
      </c>
      <c r="G270" s="285" t="s">
        <v>454</v>
      </c>
      <c r="H270" s="285" t="s">
        <v>454</v>
      </c>
      <c r="I270" s="285" t="s">
        <v>454</v>
      </c>
      <c r="J270" s="285" t="s">
        <v>454</v>
      </c>
      <c r="K270" s="285" t="s">
        <v>454</v>
      </c>
      <c r="L270" s="285" t="s">
        <v>454</v>
      </c>
      <c r="M270" s="285" t="s">
        <v>454</v>
      </c>
      <c r="N270" s="285">
        <v>0</v>
      </c>
      <c r="O270" s="285">
        <v>190620.17</v>
      </c>
      <c r="P270" s="285">
        <v>0</v>
      </c>
    </row>
    <row r="271" spans="1:16" s="323" customFormat="1" x14ac:dyDescent="0.3">
      <c r="A271" s="284" t="s">
        <v>805</v>
      </c>
      <c r="B271" s="285" t="s">
        <v>454</v>
      </c>
      <c r="C271" s="285" t="s">
        <v>454</v>
      </c>
      <c r="D271" s="285" t="s">
        <v>454</v>
      </c>
      <c r="E271" s="285" t="s">
        <v>454</v>
      </c>
      <c r="F271" s="285" t="s">
        <v>454</v>
      </c>
      <c r="G271" s="285" t="s">
        <v>454</v>
      </c>
      <c r="H271" s="285" t="s">
        <v>454</v>
      </c>
      <c r="I271" s="285" t="s">
        <v>454</v>
      </c>
      <c r="J271" s="285" t="s">
        <v>454</v>
      </c>
      <c r="K271" s="285" t="s">
        <v>454</v>
      </c>
      <c r="L271" s="285" t="s">
        <v>454</v>
      </c>
      <c r="M271" s="285" t="s">
        <v>454</v>
      </c>
      <c r="N271" s="285">
        <v>0</v>
      </c>
      <c r="O271" s="285">
        <v>248034.15</v>
      </c>
      <c r="P271" s="285">
        <v>0</v>
      </c>
    </row>
    <row r="272" spans="1:16" s="323" customFormat="1" x14ac:dyDescent="0.3">
      <c r="A272" s="284" t="s">
        <v>797</v>
      </c>
      <c r="B272" s="285" t="s">
        <v>454</v>
      </c>
      <c r="C272" s="285" t="s">
        <v>454</v>
      </c>
      <c r="D272" s="285" t="s">
        <v>454</v>
      </c>
      <c r="E272" s="285" t="s">
        <v>454</v>
      </c>
      <c r="F272" s="285" t="s">
        <v>454</v>
      </c>
      <c r="G272" s="285" t="s">
        <v>454</v>
      </c>
      <c r="H272" s="285" t="s">
        <v>454</v>
      </c>
      <c r="I272" s="285" t="s">
        <v>454</v>
      </c>
      <c r="J272" s="285" t="s">
        <v>454</v>
      </c>
      <c r="K272" s="285" t="s">
        <v>454</v>
      </c>
      <c r="L272" s="285" t="s">
        <v>454</v>
      </c>
      <c r="M272" s="285" t="s">
        <v>454</v>
      </c>
      <c r="N272" s="285">
        <v>0</v>
      </c>
      <c r="O272" s="285">
        <v>69337.61</v>
      </c>
      <c r="P272" s="285">
        <v>0</v>
      </c>
    </row>
    <row r="273" spans="1:16" s="323" customFormat="1" x14ac:dyDescent="0.3">
      <c r="A273" s="284" t="s">
        <v>707</v>
      </c>
      <c r="B273" s="285">
        <v>97686.01</v>
      </c>
      <c r="C273" s="285">
        <v>0</v>
      </c>
      <c r="D273" s="285">
        <v>0</v>
      </c>
      <c r="E273" s="285">
        <v>0</v>
      </c>
      <c r="F273" s="285">
        <v>0</v>
      </c>
      <c r="G273" s="285">
        <v>0</v>
      </c>
      <c r="H273" s="285">
        <v>0</v>
      </c>
      <c r="I273" s="285">
        <v>0</v>
      </c>
      <c r="J273" s="285">
        <v>0</v>
      </c>
      <c r="K273" s="285">
        <v>0</v>
      </c>
      <c r="L273" s="285">
        <v>0</v>
      </c>
      <c r="M273" s="285" t="s">
        <v>454</v>
      </c>
      <c r="N273" s="285" t="s">
        <v>454</v>
      </c>
      <c r="O273" s="285">
        <v>11233.55</v>
      </c>
      <c r="P273" s="285">
        <v>51.95</v>
      </c>
    </row>
    <row r="274" spans="1:16" s="323" customFormat="1" x14ac:dyDescent="0.3">
      <c r="A274" s="284" t="s">
        <v>708</v>
      </c>
      <c r="B274" s="285">
        <v>155916.67000000001</v>
      </c>
      <c r="C274" s="285">
        <v>0</v>
      </c>
      <c r="D274" s="285">
        <v>0</v>
      </c>
      <c r="E274" s="285">
        <v>0</v>
      </c>
      <c r="F274" s="285">
        <v>0</v>
      </c>
      <c r="G274" s="285">
        <v>0</v>
      </c>
      <c r="H274" s="285">
        <v>0</v>
      </c>
      <c r="I274" s="285">
        <v>0</v>
      </c>
      <c r="J274" s="285">
        <v>0</v>
      </c>
      <c r="K274" s="285">
        <v>0</v>
      </c>
      <c r="L274" s="285">
        <v>0</v>
      </c>
      <c r="M274" s="285" t="s">
        <v>454</v>
      </c>
      <c r="N274" s="285" t="s">
        <v>454</v>
      </c>
      <c r="O274" s="285">
        <v>18597.79</v>
      </c>
      <c r="P274" s="285">
        <v>100.13</v>
      </c>
    </row>
    <row r="275" spans="1:16" s="323" customFormat="1" x14ac:dyDescent="0.3">
      <c r="A275" s="284" t="s">
        <v>709</v>
      </c>
      <c r="B275" s="285">
        <v>98663.7</v>
      </c>
      <c r="C275" s="285">
        <v>0</v>
      </c>
      <c r="D275" s="285">
        <v>0</v>
      </c>
      <c r="E275" s="285">
        <v>0</v>
      </c>
      <c r="F275" s="285">
        <v>0</v>
      </c>
      <c r="G275" s="285">
        <v>0</v>
      </c>
      <c r="H275" s="285">
        <v>0</v>
      </c>
      <c r="I275" s="285">
        <v>0</v>
      </c>
      <c r="J275" s="285">
        <v>0</v>
      </c>
      <c r="K275" s="285">
        <v>0</v>
      </c>
      <c r="L275" s="285">
        <v>0</v>
      </c>
      <c r="M275" s="285" t="s">
        <v>454</v>
      </c>
      <c r="N275" s="285" t="s">
        <v>454</v>
      </c>
      <c r="O275" s="285">
        <v>19961.52</v>
      </c>
      <c r="P275" s="285">
        <v>148.61000000000001</v>
      </c>
    </row>
    <row r="276" spans="1:16" s="323" customFormat="1" x14ac:dyDescent="0.3">
      <c r="A276" s="284" t="s">
        <v>710</v>
      </c>
      <c r="B276" s="285">
        <v>59003.06</v>
      </c>
      <c r="C276" s="285">
        <v>0</v>
      </c>
      <c r="D276" s="285">
        <v>0</v>
      </c>
      <c r="E276" s="285">
        <v>0</v>
      </c>
      <c r="F276" s="285">
        <v>0</v>
      </c>
      <c r="G276" s="285">
        <v>0</v>
      </c>
      <c r="H276" s="285">
        <v>0</v>
      </c>
      <c r="I276" s="285">
        <v>0</v>
      </c>
      <c r="J276" s="285">
        <v>0</v>
      </c>
      <c r="K276" s="285">
        <v>0</v>
      </c>
      <c r="L276" s="285">
        <v>0</v>
      </c>
      <c r="M276" s="285" t="s">
        <v>454</v>
      </c>
      <c r="N276" s="285" t="s">
        <v>454</v>
      </c>
      <c r="O276" s="285">
        <v>30112.04</v>
      </c>
      <c r="P276" s="285">
        <v>83.49</v>
      </c>
    </row>
    <row r="277" spans="1:16" s="323" customFormat="1" x14ac:dyDescent="0.3">
      <c r="A277" s="284" t="s">
        <v>711</v>
      </c>
      <c r="B277" s="285">
        <v>199057.09</v>
      </c>
      <c r="C277" s="285">
        <v>0</v>
      </c>
      <c r="D277" s="285">
        <v>0</v>
      </c>
      <c r="E277" s="285">
        <v>0</v>
      </c>
      <c r="F277" s="285">
        <v>0</v>
      </c>
      <c r="G277" s="285">
        <v>0</v>
      </c>
      <c r="H277" s="285">
        <v>0</v>
      </c>
      <c r="I277" s="285">
        <v>0</v>
      </c>
      <c r="J277" s="285">
        <v>0</v>
      </c>
      <c r="K277" s="285">
        <v>0</v>
      </c>
      <c r="L277" s="285">
        <v>0</v>
      </c>
      <c r="M277" s="285" t="s">
        <v>454</v>
      </c>
      <c r="N277" s="285" t="s">
        <v>454</v>
      </c>
      <c r="O277" s="285">
        <v>8195.5400000000009</v>
      </c>
      <c r="P277" s="285">
        <v>167.25</v>
      </c>
    </row>
    <row r="278" spans="1:16" s="323" customFormat="1" x14ac:dyDescent="0.3">
      <c r="A278" s="284" t="s">
        <v>712</v>
      </c>
      <c r="B278" s="285">
        <v>278453.83</v>
      </c>
      <c r="C278" s="285">
        <v>0</v>
      </c>
      <c r="D278" s="285">
        <v>0</v>
      </c>
      <c r="E278" s="285">
        <v>0</v>
      </c>
      <c r="F278" s="285">
        <v>0</v>
      </c>
      <c r="G278" s="285">
        <v>0</v>
      </c>
      <c r="H278" s="285">
        <v>0</v>
      </c>
      <c r="I278" s="285">
        <v>0</v>
      </c>
      <c r="J278" s="285">
        <v>0</v>
      </c>
      <c r="K278" s="285">
        <v>0</v>
      </c>
      <c r="L278" s="285">
        <v>0</v>
      </c>
      <c r="M278" s="285" t="s">
        <v>454</v>
      </c>
      <c r="N278" s="285" t="s">
        <v>454</v>
      </c>
      <c r="O278" s="285">
        <v>40223.279999999999</v>
      </c>
      <c r="P278" s="285">
        <v>143.38999999999999</v>
      </c>
    </row>
    <row r="279" spans="1:16" s="323" customFormat="1" x14ac:dyDescent="0.3">
      <c r="A279" s="284" t="s">
        <v>713</v>
      </c>
      <c r="B279" s="285">
        <v>156511.35</v>
      </c>
      <c r="C279" s="285">
        <v>0</v>
      </c>
      <c r="D279" s="285">
        <v>0</v>
      </c>
      <c r="E279" s="285">
        <v>0</v>
      </c>
      <c r="F279" s="285">
        <v>0</v>
      </c>
      <c r="G279" s="285">
        <v>0</v>
      </c>
      <c r="H279" s="285">
        <v>0</v>
      </c>
      <c r="I279" s="285">
        <v>0</v>
      </c>
      <c r="J279" s="285">
        <v>0</v>
      </c>
      <c r="K279" s="285">
        <v>0</v>
      </c>
      <c r="L279" s="285">
        <v>0</v>
      </c>
      <c r="M279" s="285" t="s">
        <v>454</v>
      </c>
      <c r="N279" s="285" t="s">
        <v>454</v>
      </c>
      <c r="O279" s="285">
        <v>40730.61</v>
      </c>
      <c r="P279" s="285">
        <v>115.39</v>
      </c>
    </row>
    <row r="280" spans="1:16" s="323" customFormat="1" x14ac:dyDescent="0.3">
      <c r="A280" s="284" t="s">
        <v>714</v>
      </c>
      <c r="B280" s="285">
        <v>281861.34999999998</v>
      </c>
      <c r="C280" s="285">
        <v>0</v>
      </c>
      <c r="D280" s="285">
        <v>0</v>
      </c>
      <c r="E280" s="285">
        <v>0</v>
      </c>
      <c r="F280" s="285">
        <v>0</v>
      </c>
      <c r="G280" s="285">
        <v>0</v>
      </c>
      <c r="H280" s="285">
        <v>0</v>
      </c>
      <c r="I280" s="285">
        <v>0</v>
      </c>
      <c r="J280" s="285">
        <v>0</v>
      </c>
      <c r="K280" s="285">
        <v>0</v>
      </c>
      <c r="L280" s="285">
        <v>0</v>
      </c>
      <c r="M280" s="285" t="s">
        <v>454</v>
      </c>
      <c r="N280" s="285" t="s">
        <v>454</v>
      </c>
      <c r="O280" s="285">
        <v>9198.19</v>
      </c>
      <c r="P280" s="285">
        <v>221.16</v>
      </c>
    </row>
    <row r="281" spans="1:16" s="323" customFormat="1" x14ac:dyDescent="0.3">
      <c r="A281" s="284" t="s">
        <v>715</v>
      </c>
      <c r="B281" s="285">
        <v>173927.96</v>
      </c>
      <c r="C281" s="285">
        <v>0</v>
      </c>
      <c r="D281" s="285">
        <v>0</v>
      </c>
      <c r="E281" s="285">
        <v>0</v>
      </c>
      <c r="F281" s="285">
        <v>0</v>
      </c>
      <c r="G281" s="285">
        <v>0</v>
      </c>
      <c r="H281" s="285">
        <v>0</v>
      </c>
      <c r="I281" s="285">
        <v>0</v>
      </c>
      <c r="J281" s="285">
        <v>0</v>
      </c>
      <c r="K281" s="285">
        <v>0</v>
      </c>
      <c r="L281" s="285">
        <v>0</v>
      </c>
      <c r="M281" s="285" t="s">
        <v>454</v>
      </c>
      <c r="N281" s="285" t="s">
        <v>454</v>
      </c>
      <c r="O281" s="285">
        <v>3674.28</v>
      </c>
      <c r="P281" s="285">
        <v>144.63999999999999</v>
      </c>
    </row>
    <row r="282" spans="1:16" s="323" customFormat="1" x14ac:dyDescent="0.3">
      <c r="A282" s="284" t="s">
        <v>717</v>
      </c>
      <c r="B282" s="285">
        <v>217024.38</v>
      </c>
      <c r="C282" s="285">
        <v>0</v>
      </c>
      <c r="D282" s="285">
        <v>0</v>
      </c>
      <c r="E282" s="285">
        <v>0</v>
      </c>
      <c r="F282" s="285">
        <v>0</v>
      </c>
      <c r="G282" s="285">
        <v>0</v>
      </c>
      <c r="H282" s="285">
        <v>0</v>
      </c>
      <c r="I282" s="285">
        <v>0</v>
      </c>
      <c r="J282" s="285">
        <v>0</v>
      </c>
      <c r="K282" s="285">
        <v>0</v>
      </c>
      <c r="L282" s="285">
        <v>0</v>
      </c>
      <c r="M282" s="285" t="s">
        <v>454</v>
      </c>
      <c r="N282" s="285" t="s">
        <v>454</v>
      </c>
      <c r="O282" s="285">
        <v>9083.5300000000007</v>
      </c>
      <c r="P282" s="285">
        <v>93.54</v>
      </c>
    </row>
    <row r="283" spans="1:16" s="323" customFormat="1" x14ac:dyDescent="0.3">
      <c r="A283" s="284" t="s">
        <v>718</v>
      </c>
      <c r="B283" s="285">
        <v>92165.88</v>
      </c>
      <c r="C283" s="285">
        <v>0</v>
      </c>
      <c r="D283" s="285">
        <v>0</v>
      </c>
      <c r="E283" s="285">
        <v>0</v>
      </c>
      <c r="F283" s="285">
        <v>0</v>
      </c>
      <c r="G283" s="285">
        <v>0</v>
      </c>
      <c r="H283" s="285">
        <v>0</v>
      </c>
      <c r="I283" s="285">
        <v>0</v>
      </c>
      <c r="J283" s="285">
        <v>0</v>
      </c>
      <c r="K283" s="285">
        <v>0</v>
      </c>
      <c r="L283" s="285">
        <v>0</v>
      </c>
      <c r="M283" s="285" t="s">
        <v>454</v>
      </c>
      <c r="N283" s="285" t="s">
        <v>454</v>
      </c>
      <c r="O283" s="285">
        <v>2982.16</v>
      </c>
      <c r="P283" s="285">
        <v>47.7</v>
      </c>
    </row>
    <row r="284" spans="1:16" s="323" customFormat="1" x14ac:dyDescent="0.3">
      <c r="A284" s="284" t="s">
        <v>719</v>
      </c>
      <c r="B284" s="285">
        <v>758693.63</v>
      </c>
      <c r="C284" s="285">
        <v>0</v>
      </c>
      <c r="D284" s="285">
        <v>0</v>
      </c>
      <c r="E284" s="285">
        <v>0</v>
      </c>
      <c r="F284" s="285">
        <v>0</v>
      </c>
      <c r="G284" s="285">
        <v>0</v>
      </c>
      <c r="H284" s="285">
        <v>0</v>
      </c>
      <c r="I284" s="285">
        <v>0</v>
      </c>
      <c r="J284" s="285">
        <v>0</v>
      </c>
      <c r="K284" s="285">
        <v>0</v>
      </c>
      <c r="L284" s="285">
        <v>0</v>
      </c>
      <c r="M284" s="285" t="s">
        <v>454</v>
      </c>
      <c r="N284" s="285" t="s">
        <v>454</v>
      </c>
      <c r="O284" s="285">
        <v>24139.48</v>
      </c>
      <c r="P284" s="285">
        <v>156.11000000000001</v>
      </c>
    </row>
    <row r="285" spans="1:16" s="323" customFormat="1" x14ac:dyDescent="0.3">
      <c r="A285" s="284" t="s">
        <v>720</v>
      </c>
      <c r="B285" s="285">
        <v>888686.87</v>
      </c>
      <c r="C285" s="285">
        <v>0</v>
      </c>
      <c r="D285" s="285">
        <v>0</v>
      </c>
      <c r="E285" s="285">
        <v>0</v>
      </c>
      <c r="F285" s="285">
        <v>0</v>
      </c>
      <c r="G285" s="285">
        <v>0</v>
      </c>
      <c r="H285" s="285">
        <v>0</v>
      </c>
      <c r="I285" s="285">
        <v>0</v>
      </c>
      <c r="J285" s="285">
        <v>0</v>
      </c>
      <c r="K285" s="285">
        <v>0</v>
      </c>
      <c r="L285" s="285">
        <v>0</v>
      </c>
      <c r="M285" s="285" t="s">
        <v>454</v>
      </c>
      <c r="N285" s="285" t="s">
        <v>454</v>
      </c>
      <c r="O285" s="285">
        <v>21671.69</v>
      </c>
      <c r="P285" s="285">
        <v>226.43</v>
      </c>
    </row>
    <row r="286" spans="1:16" s="323" customFormat="1" x14ac:dyDescent="0.3">
      <c r="A286" s="284" t="s">
        <v>721</v>
      </c>
      <c r="B286" s="285">
        <v>111899</v>
      </c>
      <c r="C286" s="285">
        <v>0</v>
      </c>
      <c r="D286" s="285">
        <v>0</v>
      </c>
      <c r="E286" s="285">
        <v>0</v>
      </c>
      <c r="F286" s="285">
        <v>0</v>
      </c>
      <c r="G286" s="285">
        <v>0</v>
      </c>
      <c r="H286" s="285">
        <v>0</v>
      </c>
      <c r="I286" s="285">
        <v>0</v>
      </c>
      <c r="J286" s="285">
        <v>0</v>
      </c>
      <c r="K286" s="285">
        <v>0</v>
      </c>
      <c r="L286" s="285">
        <v>0</v>
      </c>
      <c r="M286" s="285" t="s">
        <v>454</v>
      </c>
      <c r="N286" s="285" t="s">
        <v>454</v>
      </c>
      <c r="O286" s="285">
        <v>6127.55</v>
      </c>
      <c r="P286" s="285">
        <v>50.95</v>
      </c>
    </row>
    <row r="287" spans="1:16" s="323" customFormat="1" x14ac:dyDescent="0.3">
      <c r="A287" s="284" t="s">
        <v>722</v>
      </c>
      <c r="B287" s="285">
        <v>115874.77</v>
      </c>
      <c r="C287" s="285">
        <v>0</v>
      </c>
      <c r="D287" s="285">
        <v>0</v>
      </c>
      <c r="E287" s="285">
        <v>0</v>
      </c>
      <c r="F287" s="285">
        <v>0</v>
      </c>
      <c r="G287" s="285">
        <v>0</v>
      </c>
      <c r="H287" s="285">
        <v>0</v>
      </c>
      <c r="I287" s="285">
        <v>0</v>
      </c>
      <c r="J287" s="285">
        <v>0</v>
      </c>
      <c r="K287" s="285">
        <v>0</v>
      </c>
      <c r="L287" s="285">
        <v>0</v>
      </c>
      <c r="M287" s="285" t="s">
        <v>454</v>
      </c>
      <c r="N287" s="285" t="s">
        <v>454</v>
      </c>
      <c r="O287" s="285">
        <v>6405.25</v>
      </c>
      <c r="P287" s="285">
        <v>59.14</v>
      </c>
    </row>
    <row r="288" spans="1:16" s="323" customFormat="1" x14ac:dyDescent="0.3">
      <c r="A288" s="284" t="s">
        <v>723</v>
      </c>
      <c r="B288" s="285">
        <v>336150.05</v>
      </c>
      <c r="C288" s="285">
        <v>0</v>
      </c>
      <c r="D288" s="285">
        <v>0</v>
      </c>
      <c r="E288" s="285">
        <v>0</v>
      </c>
      <c r="F288" s="285">
        <v>0</v>
      </c>
      <c r="G288" s="285">
        <v>0</v>
      </c>
      <c r="H288" s="285">
        <v>0</v>
      </c>
      <c r="I288" s="285">
        <v>0</v>
      </c>
      <c r="J288" s="285">
        <v>0</v>
      </c>
      <c r="K288" s="285">
        <v>0</v>
      </c>
      <c r="L288" s="285">
        <v>0</v>
      </c>
      <c r="M288" s="285" t="s">
        <v>454</v>
      </c>
      <c r="N288" s="285" t="s">
        <v>454</v>
      </c>
      <c r="O288" s="285">
        <v>21201.62</v>
      </c>
      <c r="P288" s="285">
        <v>151.56</v>
      </c>
    </row>
    <row r="289" spans="1:16" s="323" customFormat="1" x14ac:dyDescent="0.3">
      <c r="A289" s="284" t="s">
        <v>724</v>
      </c>
      <c r="B289" s="285">
        <v>540810.18999999994</v>
      </c>
      <c r="C289" s="285">
        <v>0</v>
      </c>
      <c r="D289" s="285">
        <v>0</v>
      </c>
      <c r="E289" s="285">
        <v>0</v>
      </c>
      <c r="F289" s="285">
        <v>0</v>
      </c>
      <c r="G289" s="285">
        <v>0</v>
      </c>
      <c r="H289" s="285">
        <v>0</v>
      </c>
      <c r="I289" s="285">
        <v>0</v>
      </c>
      <c r="J289" s="285">
        <v>0</v>
      </c>
      <c r="K289" s="285">
        <v>0</v>
      </c>
      <c r="L289" s="285">
        <v>0</v>
      </c>
      <c r="M289" s="285" t="s">
        <v>454</v>
      </c>
      <c r="N289" s="285" t="s">
        <v>454</v>
      </c>
      <c r="O289" s="285">
        <v>39866.980000000003</v>
      </c>
      <c r="P289" s="285">
        <v>200.32</v>
      </c>
    </row>
    <row r="290" spans="1:16" s="323" customFormat="1" x14ac:dyDescent="0.3">
      <c r="A290" s="284" t="s">
        <v>725</v>
      </c>
      <c r="B290" s="285">
        <v>355789.38</v>
      </c>
      <c r="C290" s="285">
        <v>0</v>
      </c>
      <c r="D290" s="285">
        <v>0</v>
      </c>
      <c r="E290" s="285">
        <v>0</v>
      </c>
      <c r="F290" s="285">
        <v>0</v>
      </c>
      <c r="G290" s="285">
        <v>0</v>
      </c>
      <c r="H290" s="285">
        <v>0</v>
      </c>
      <c r="I290" s="285">
        <v>0</v>
      </c>
      <c r="J290" s="285">
        <v>0</v>
      </c>
      <c r="K290" s="285">
        <v>0</v>
      </c>
      <c r="L290" s="285">
        <v>0</v>
      </c>
      <c r="M290" s="285" t="s">
        <v>454</v>
      </c>
      <c r="N290" s="285" t="s">
        <v>454</v>
      </c>
      <c r="O290" s="285">
        <v>39014.160000000003</v>
      </c>
      <c r="P290" s="285">
        <v>150.88999999999999</v>
      </c>
    </row>
    <row r="291" spans="1:16" s="323" customFormat="1" x14ac:dyDescent="0.3">
      <c r="A291" s="284" t="s">
        <v>726</v>
      </c>
      <c r="B291" s="285">
        <v>553686.81999999995</v>
      </c>
      <c r="C291" s="285">
        <v>0</v>
      </c>
      <c r="D291" s="285">
        <v>0</v>
      </c>
      <c r="E291" s="285">
        <v>0</v>
      </c>
      <c r="F291" s="285">
        <v>0</v>
      </c>
      <c r="G291" s="285">
        <v>0</v>
      </c>
      <c r="H291" s="285">
        <v>0</v>
      </c>
      <c r="I291" s="285">
        <v>0</v>
      </c>
      <c r="J291" s="285">
        <v>0</v>
      </c>
      <c r="K291" s="285">
        <v>0</v>
      </c>
      <c r="L291" s="285">
        <v>0</v>
      </c>
      <c r="M291" s="285" t="s">
        <v>454</v>
      </c>
      <c r="N291" s="285" t="s">
        <v>454</v>
      </c>
      <c r="O291" s="285">
        <v>47368.88</v>
      </c>
      <c r="P291" s="285">
        <v>187.31</v>
      </c>
    </row>
    <row r="292" spans="1:16" s="323" customFormat="1" x14ac:dyDescent="0.3">
      <c r="A292" s="284" t="s">
        <v>727</v>
      </c>
      <c r="B292" s="285">
        <v>539897.56999999995</v>
      </c>
      <c r="C292" s="285">
        <v>0</v>
      </c>
      <c r="D292" s="285">
        <v>0</v>
      </c>
      <c r="E292" s="285">
        <v>0</v>
      </c>
      <c r="F292" s="285">
        <v>0</v>
      </c>
      <c r="G292" s="285">
        <v>0</v>
      </c>
      <c r="H292" s="285">
        <v>0</v>
      </c>
      <c r="I292" s="285">
        <v>0</v>
      </c>
      <c r="J292" s="285">
        <v>0</v>
      </c>
      <c r="K292" s="285">
        <v>0</v>
      </c>
      <c r="L292" s="285">
        <v>0</v>
      </c>
      <c r="M292" s="285" t="s">
        <v>454</v>
      </c>
      <c r="N292" s="285" t="s">
        <v>454</v>
      </c>
      <c r="O292" s="285">
        <v>47044.98</v>
      </c>
      <c r="P292" s="285">
        <v>212.42</v>
      </c>
    </row>
    <row r="293" spans="1:16" s="323" customFormat="1" x14ac:dyDescent="0.3">
      <c r="A293" s="284" t="s">
        <v>728</v>
      </c>
      <c r="B293" s="285">
        <v>501491.33</v>
      </c>
      <c r="C293" s="285">
        <v>0</v>
      </c>
      <c r="D293" s="285">
        <v>0</v>
      </c>
      <c r="E293" s="285">
        <v>0</v>
      </c>
      <c r="F293" s="285">
        <v>0</v>
      </c>
      <c r="G293" s="285">
        <v>0</v>
      </c>
      <c r="H293" s="285">
        <v>0</v>
      </c>
      <c r="I293" s="285">
        <v>0</v>
      </c>
      <c r="J293" s="285">
        <v>0</v>
      </c>
      <c r="K293" s="285">
        <v>0</v>
      </c>
      <c r="L293" s="285">
        <v>0</v>
      </c>
      <c r="M293" s="285" t="s">
        <v>454</v>
      </c>
      <c r="N293" s="285" t="s">
        <v>454</v>
      </c>
      <c r="O293" s="285">
        <v>50521.440000000002</v>
      </c>
      <c r="P293" s="285">
        <v>202.31</v>
      </c>
    </row>
    <row r="294" spans="1:16" s="323" customFormat="1" x14ac:dyDescent="0.3">
      <c r="A294" s="284" t="s">
        <v>729</v>
      </c>
      <c r="B294" s="285">
        <v>82642.880000000005</v>
      </c>
      <c r="C294" s="285">
        <v>0</v>
      </c>
      <c r="D294" s="285">
        <v>0</v>
      </c>
      <c r="E294" s="285">
        <v>0</v>
      </c>
      <c r="F294" s="285">
        <v>0</v>
      </c>
      <c r="G294" s="285">
        <v>0</v>
      </c>
      <c r="H294" s="285">
        <v>0</v>
      </c>
      <c r="I294" s="285">
        <v>0</v>
      </c>
      <c r="J294" s="285">
        <v>0</v>
      </c>
      <c r="K294" s="285">
        <v>0</v>
      </c>
      <c r="L294" s="285">
        <v>0</v>
      </c>
      <c r="M294" s="285" t="s">
        <v>454</v>
      </c>
      <c r="N294" s="285" t="s">
        <v>454</v>
      </c>
      <c r="O294" s="285">
        <v>641.26</v>
      </c>
      <c r="P294" s="285">
        <v>5.99</v>
      </c>
    </row>
    <row r="295" spans="1:16" s="323" customFormat="1" x14ac:dyDescent="0.3">
      <c r="A295" s="284" t="s">
        <v>731</v>
      </c>
      <c r="B295" s="285">
        <v>231461.96</v>
      </c>
      <c r="C295" s="285">
        <v>0</v>
      </c>
      <c r="D295" s="285">
        <v>0</v>
      </c>
      <c r="E295" s="285">
        <v>0</v>
      </c>
      <c r="F295" s="285">
        <v>0</v>
      </c>
      <c r="G295" s="285">
        <v>0</v>
      </c>
      <c r="H295" s="285">
        <v>0</v>
      </c>
      <c r="I295" s="285">
        <v>0</v>
      </c>
      <c r="J295" s="285">
        <v>0</v>
      </c>
      <c r="K295" s="285">
        <v>0</v>
      </c>
      <c r="L295" s="285">
        <v>0</v>
      </c>
      <c r="M295" s="285" t="s">
        <v>454</v>
      </c>
      <c r="N295" s="285" t="s">
        <v>454</v>
      </c>
      <c r="O295" s="285">
        <v>2828.64</v>
      </c>
      <c r="P295" s="285">
        <v>14.95</v>
      </c>
    </row>
    <row r="296" spans="1:16" s="323" customFormat="1" x14ac:dyDescent="0.3">
      <c r="A296" s="284" t="s">
        <v>732</v>
      </c>
      <c r="B296" s="285">
        <v>307517.01</v>
      </c>
      <c r="C296" s="285">
        <v>0</v>
      </c>
      <c r="D296" s="285">
        <v>0</v>
      </c>
      <c r="E296" s="285">
        <v>0</v>
      </c>
      <c r="F296" s="285">
        <v>0</v>
      </c>
      <c r="G296" s="285">
        <v>0</v>
      </c>
      <c r="H296" s="285">
        <v>0</v>
      </c>
      <c r="I296" s="285">
        <v>0</v>
      </c>
      <c r="J296" s="285">
        <v>0</v>
      </c>
      <c r="K296" s="285">
        <v>0</v>
      </c>
      <c r="L296" s="285">
        <v>0</v>
      </c>
      <c r="M296" s="285" t="s">
        <v>454</v>
      </c>
      <c r="N296" s="285" t="s">
        <v>454</v>
      </c>
      <c r="O296" s="285">
        <v>4288.5</v>
      </c>
      <c r="P296" s="285">
        <v>19.100000000000001</v>
      </c>
    </row>
    <row r="297" spans="1:16" s="323" customFormat="1" x14ac:dyDescent="0.3">
      <c r="A297" s="284" t="s">
        <v>733</v>
      </c>
      <c r="B297" s="285">
        <v>461518.12</v>
      </c>
      <c r="C297" s="285">
        <v>0</v>
      </c>
      <c r="D297" s="285">
        <v>0</v>
      </c>
      <c r="E297" s="285">
        <v>0</v>
      </c>
      <c r="F297" s="285">
        <v>0</v>
      </c>
      <c r="G297" s="285">
        <v>0</v>
      </c>
      <c r="H297" s="285">
        <v>0</v>
      </c>
      <c r="I297" s="285">
        <v>0</v>
      </c>
      <c r="J297" s="285">
        <v>0</v>
      </c>
      <c r="K297" s="285">
        <v>0</v>
      </c>
      <c r="L297" s="285">
        <v>0</v>
      </c>
      <c r="M297" s="285" t="s">
        <v>454</v>
      </c>
      <c r="N297" s="285" t="s">
        <v>454</v>
      </c>
      <c r="O297" s="285">
        <v>10629.98</v>
      </c>
      <c r="P297" s="285">
        <v>37.119999999999997</v>
      </c>
    </row>
    <row r="298" spans="1:16" s="323" customFormat="1" x14ac:dyDescent="0.3">
      <c r="A298" s="284" t="s">
        <v>734</v>
      </c>
      <c r="B298" s="285">
        <v>460127.43</v>
      </c>
      <c r="C298" s="285">
        <v>0</v>
      </c>
      <c r="D298" s="285">
        <v>0</v>
      </c>
      <c r="E298" s="285">
        <v>0</v>
      </c>
      <c r="F298" s="285">
        <v>0</v>
      </c>
      <c r="G298" s="285">
        <v>0</v>
      </c>
      <c r="H298" s="285">
        <v>0</v>
      </c>
      <c r="I298" s="285">
        <v>0</v>
      </c>
      <c r="J298" s="285">
        <v>0</v>
      </c>
      <c r="K298" s="285">
        <v>0</v>
      </c>
      <c r="L298" s="285">
        <v>0</v>
      </c>
      <c r="M298" s="285" t="s">
        <v>454</v>
      </c>
      <c r="N298" s="285" t="s">
        <v>454</v>
      </c>
      <c r="O298" s="285">
        <v>10272.59</v>
      </c>
      <c r="P298" s="285">
        <v>32.82</v>
      </c>
    </row>
    <row r="299" spans="1:16" s="323" customFormat="1" x14ac:dyDescent="0.3">
      <c r="A299" s="284" t="s">
        <v>735</v>
      </c>
      <c r="B299" s="285">
        <v>684893.82</v>
      </c>
      <c r="C299" s="285">
        <v>0</v>
      </c>
      <c r="D299" s="285">
        <v>0</v>
      </c>
      <c r="E299" s="285">
        <v>0</v>
      </c>
      <c r="F299" s="285">
        <v>0</v>
      </c>
      <c r="G299" s="285">
        <v>0</v>
      </c>
      <c r="H299" s="285">
        <v>0</v>
      </c>
      <c r="I299" s="285">
        <v>0</v>
      </c>
      <c r="J299" s="285">
        <v>0</v>
      </c>
      <c r="K299" s="285">
        <v>0</v>
      </c>
      <c r="L299" s="285">
        <v>0</v>
      </c>
      <c r="M299" s="285" t="s">
        <v>454</v>
      </c>
      <c r="N299" s="285" t="s">
        <v>454</v>
      </c>
      <c r="O299" s="285">
        <v>20319.62</v>
      </c>
      <c r="P299" s="285">
        <v>183.2</v>
      </c>
    </row>
    <row r="300" spans="1:16" s="323" customFormat="1" x14ac:dyDescent="0.3">
      <c r="A300" s="284" t="s">
        <v>736</v>
      </c>
      <c r="B300" s="285">
        <v>1209136.54</v>
      </c>
      <c r="C300" s="285">
        <v>0</v>
      </c>
      <c r="D300" s="285">
        <v>0</v>
      </c>
      <c r="E300" s="285">
        <v>0</v>
      </c>
      <c r="F300" s="285">
        <v>0</v>
      </c>
      <c r="G300" s="285">
        <v>0</v>
      </c>
      <c r="H300" s="285">
        <v>0</v>
      </c>
      <c r="I300" s="285">
        <v>0</v>
      </c>
      <c r="J300" s="285">
        <v>0</v>
      </c>
      <c r="K300" s="285">
        <v>0</v>
      </c>
      <c r="L300" s="285">
        <v>0</v>
      </c>
      <c r="M300" s="285" t="s">
        <v>454</v>
      </c>
      <c r="N300" s="285" t="s">
        <v>454</v>
      </c>
      <c r="O300" s="285">
        <v>21015.3</v>
      </c>
      <c r="P300" s="285">
        <v>51.89</v>
      </c>
    </row>
    <row r="301" spans="1:16" s="323" customFormat="1" x14ac:dyDescent="0.3">
      <c r="A301" s="284" t="s">
        <v>775</v>
      </c>
      <c r="B301" s="285">
        <v>156957.81</v>
      </c>
      <c r="C301" s="285">
        <v>0</v>
      </c>
      <c r="D301" s="285">
        <v>0</v>
      </c>
      <c r="E301" s="285">
        <v>0</v>
      </c>
      <c r="F301" s="285">
        <v>0</v>
      </c>
      <c r="G301" s="285">
        <v>0</v>
      </c>
      <c r="H301" s="285">
        <v>0</v>
      </c>
      <c r="I301" s="285">
        <v>0</v>
      </c>
      <c r="J301" s="285">
        <v>0</v>
      </c>
      <c r="K301" s="285">
        <v>0</v>
      </c>
      <c r="L301" s="285">
        <v>0</v>
      </c>
      <c r="M301" s="285" t="s">
        <v>454</v>
      </c>
      <c r="N301" s="285" t="s">
        <v>454</v>
      </c>
      <c r="O301" s="285">
        <v>21432.69</v>
      </c>
      <c r="P301" s="285">
        <v>101.16</v>
      </c>
    </row>
    <row r="302" spans="1:16" s="323" customFormat="1" x14ac:dyDescent="0.3">
      <c r="A302" s="284" t="s">
        <v>737</v>
      </c>
      <c r="B302" s="285">
        <v>43622.76</v>
      </c>
      <c r="C302" s="285">
        <v>0</v>
      </c>
      <c r="D302" s="285">
        <v>0</v>
      </c>
      <c r="E302" s="285">
        <v>0</v>
      </c>
      <c r="F302" s="285">
        <v>1502.53</v>
      </c>
      <c r="G302" s="285">
        <v>0</v>
      </c>
      <c r="H302" s="285">
        <v>0</v>
      </c>
      <c r="I302" s="285">
        <v>0</v>
      </c>
      <c r="J302" s="285">
        <v>0</v>
      </c>
      <c r="K302" s="285">
        <v>0</v>
      </c>
      <c r="L302" s="285">
        <v>0</v>
      </c>
      <c r="M302" s="285" t="s">
        <v>454</v>
      </c>
      <c r="N302" s="285" t="s">
        <v>454</v>
      </c>
      <c r="O302" s="285">
        <v>326.17</v>
      </c>
      <c r="P302" s="285">
        <v>0.89</v>
      </c>
    </row>
    <row r="303" spans="1:16" s="323" customFormat="1" x14ac:dyDescent="0.3">
      <c r="A303" s="284" t="s">
        <v>738</v>
      </c>
      <c r="B303" s="285">
        <v>0</v>
      </c>
      <c r="C303" s="285">
        <v>0</v>
      </c>
      <c r="D303" s="285">
        <v>0</v>
      </c>
      <c r="E303" s="285">
        <v>0</v>
      </c>
      <c r="F303" s="285">
        <v>0</v>
      </c>
      <c r="G303" s="285">
        <v>0</v>
      </c>
      <c r="H303" s="285">
        <v>133.22999999999999</v>
      </c>
      <c r="I303" s="285">
        <v>0</v>
      </c>
      <c r="J303" s="285">
        <v>0</v>
      </c>
      <c r="K303" s="285">
        <v>0</v>
      </c>
      <c r="L303" s="285">
        <v>0</v>
      </c>
      <c r="M303" s="285" t="s">
        <v>454</v>
      </c>
      <c r="N303" s="285" t="s">
        <v>454</v>
      </c>
      <c r="O303" s="285">
        <v>2.8</v>
      </c>
      <c r="P303" s="285">
        <v>0.08</v>
      </c>
    </row>
    <row r="304" spans="1:16" s="323" customFormat="1" ht="22.5" x14ac:dyDescent="0.3">
      <c r="A304" s="284" t="s">
        <v>791</v>
      </c>
      <c r="B304" s="285" t="s">
        <v>454</v>
      </c>
      <c r="C304" s="285" t="s">
        <v>454</v>
      </c>
      <c r="D304" s="285" t="s">
        <v>454</v>
      </c>
      <c r="E304" s="285" t="s">
        <v>454</v>
      </c>
      <c r="F304" s="285" t="s">
        <v>454</v>
      </c>
      <c r="G304" s="285" t="s">
        <v>454</v>
      </c>
      <c r="H304" s="285" t="s">
        <v>454</v>
      </c>
      <c r="I304" s="285" t="s">
        <v>454</v>
      </c>
      <c r="J304" s="285" t="s">
        <v>454</v>
      </c>
      <c r="K304" s="285" t="s">
        <v>454</v>
      </c>
      <c r="L304" s="285" t="s">
        <v>454</v>
      </c>
      <c r="M304" s="285" t="s">
        <v>454</v>
      </c>
      <c r="N304" s="285">
        <v>20465.810000000001</v>
      </c>
      <c r="O304" s="285">
        <v>0</v>
      </c>
      <c r="P304" s="285">
        <v>0</v>
      </c>
    </row>
    <row r="305" spans="1:16" s="323" customFormat="1" x14ac:dyDescent="0.3">
      <c r="A305" s="284" t="s">
        <v>739</v>
      </c>
      <c r="B305" s="285">
        <v>0</v>
      </c>
      <c r="C305" s="285">
        <v>0</v>
      </c>
      <c r="D305" s="285">
        <v>0</v>
      </c>
      <c r="E305" s="285">
        <v>20405.73</v>
      </c>
      <c r="F305" s="285">
        <v>0</v>
      </c>
      <c r="G305" s="285">
        <v>0</v>
      </c>
      <c r="H305" s="285">
        <v>0</v>
      </c>
      <c r="I305" s="285">
        <v>0</v>
      </c>
      <c r="J305" s="285">
        <v>0</v>
      </c>
      <c r="K305" s="285">
        <v>0</v>
      </c>
      <c r="L305" s="285">
        <v>0</v>
      </c>
      <c r="M305" s="285" t="s">
        <v>454</v>
      </c>
      <c r="N305" s="285" t="s">
        <v>454</v>
      </c>
      <c r="O305" s="285">
        <v>323.38</v>
      </c>
      <c r="P305" s="285">
        <v>11.19</v>
      </c>
    </row>
    <row r="306" spans="1:16" s="323" customFormat="1" x14ac:dyDescent="0.3">
      <c r="A306" s="284" t="s">
        <v>740</v>
      </c>
      <c r="B306" s="285">
        <v>0</v>
      </c>
      <c r="C306" s="285">
        <v>0</v>
      </c>
      <c r="D306" s="285">
        <v>0</v>
      </c>
      <c r="E306" s="285">
        <v>56773.75</v>
      </c>
      <c r="F306" s="285">
        <v>0</v>
      </c>
      <c r="G306" s="285">
        <v>0</v>
      </c>
      <c r="H306" s="285">
        <v>0</v>
      </c>
      <c r="I306" s="285">
        <v>0</v>
      </c>
      <c r="J306" s="285">
        <v>0</v>
      </c>
      <c r="K306" s="285">
        <v>0</v>
      </c>
      <c r="L306" s="285">
        <v>0</v>
      </c>
      <c r="M306" s="285" t="s">
        <v>454</v>
      </c>
      <c r="N306" s="285" t="s">
        <v>454</v>
      </c>
      <c r="O306" s="285">
        <v>2098.16</v>
      </c>
      <c r="P306" s="285">
        <v>5.95</v>
      </c>
    </row>
    <row r="307" spans="1:16" s="323" customFormat="1" x14ac:dyDescent="0.3">
      <c r="A307" s="284" t="s">
        <v>741</v>
      </c>
      <c r="B307" s="285">
        <v>137072.54999999999</v>
      </c>
      <c r="C307" s="285">
        <v>0</v>
      </c>
      <c r="D307" s="285">
        <v>0</v>
      </c>
      <c r="E307" s="285">
        <v>0</v>
      </c>
      <c r="F307" s="285">
        <v>0</v>
      </c>
      <c r="G307" s="285">
        <v>0</v>
      </c>
      <c r="H307" s="285">
        <v>0</v>
      </c>
      <c r="I307" s="285">
        <v>0</v>
      </c>
      <c r="J307" s="285">
        <v>0</v>
      </c>
      <c r="K307" s="285">
        <v>0</v>
      </c>
      <c r="L307" s="285">
        <v>0</v>
      </c>
      <c r="M307" s="285" t="s">
        <v>454</v>
      </c>
      <c r="N307" s="285" t="s">
        <v>454</v>
      </c>
      <c r="O307" s="285">
        <v>4682.45</v>
      </c>
      <c r="P307" s="285">
        <v>17.63</v>
      </c>
    </row>
    <row r="308" spans="1:16" s="323" customFormat="1" x14ac:dyDescent="0.3">
      <c r="A308" s="284" t="s">
        <v>786</v>
      </c>
      <c r="B308" s="285" t="s">
        <v>454</v>
      </c>
      <c r="C308" s="285" t="s">
        <v>454</v>
      </c>
      <c r="D308" s="285" t="s">
        <v>454</v>
      </c>
      <c r="E308" s="285" t="s">
        <v>454</v>
      </c>
      <c r="F308" s="285" t="s">
        <v>454</v>
      </c>
      <c r="G308" s="285" t="s">
        <v>454</v>
      </c>
      <c r="H308" s="285" t="s">
        <v>454</v>
      </c>
      <c r="I308" s="285" t="s">
        <v>454</v>
      </c>
      <c r="J308" s="285" t="s">
        <v>454</v>
      </c>
      <c r="K308" s="285" t="s">
        <v>454</v>
      </c>
      <c r="L308" s="285" t="s">
        <v>454</v>
      </c>
      <c r="M308" s="285" t="s">
        <v>454</v>
      </c>
      <c r="N308" s="285">
        <v>0</v>
      </c>
      <c r="O308" s="285">
        <v>602.38</v>
      </c>
      <c r="P308" s="285">
        <v>0</v>
      </c>
    </row>
    <row r="309" spans="1:16" s="323" customFormat="1" x14ac:dyDescent="0.3">
      <c r="A309" s="284" t="s">
        <v>799</v>
      </c>
      <c r="B309" s="285" t="s">
        <v>454</v>
      </c>
      <c r="C309" s="285" t="s">
        <v>454</v>
      </c>
      <c r="D309" s="285" t="s">
        <v>454</v>
      </c>
      <c r="E309" s="285" t="s">
        <v>454</v>
      </c>
      <c r="F309" s="285" t="s">
        <v>454</v>
      </c>
      <c r="G309" s="285" t="s">
        <v>454</v>
      </c>
      <c r="H309" s="285" t="s">
        <v>454</v>
      </c>
      <c r="I309" s="285" t="s">
        <v>454</v>
      </c>
      <c r="J309" s="285" t="s">
        <v>454</v>
      </c>
      <c r="K309" s="285" t="s">
        <v>454</v>
      </c>
      <c r="L309" s="285" t="s">
        <v>454</v>
      </c>
      <c r="M309" s="285" t="s">
        <v>454</v>
      </c>
      <c r="N309" s="285">
        <v>31333.64</v>
      </c>
      <c r="O309" s="285">
        <v>0</v>
      </c>
      <c r="P309" s="285">
        <v>0</v>
      </c>
    </row>
    <row r="310" spans="1:16" s="323" customFormat="1" x14ac:dyDescent="0.3">
      <c r="A310" s="284" t="s">
        <v>543</v>
      </c>
      <c r="B310" s="285">
        <v>54560</v>
      </c>
      <c r="C310" s="285">
        <v>0</v>
      </c>
      <c r="D310" s="285">
        <v>0</v>
      </c>
      <c r="E310" s="285">
        <v>0</v>
      </c>
      <c r="F310" s="285">
        <v>0</v>
      </c>
      <c r="G310" s="285">
        <v>0</v>
      </c>
      <c r="H310" s="285">
        <v>0</v>
      </c>
      <c r="I310" s="285">
        <v>0</v>
      </c>
      <c r="J310" s="285">
        <v>0</v>
      </c>
      <c r="K310" s="285">
        <v>0</v>
      </c>
      <c r="L310" s="285">
        <v>0</v>
      </c>
      <c r="M310" s="285" t="s">
        <v>454</v>
      </c>
      <c r="N310" s="285" t="s">
        <v>454</v>
      </c>
      <c r="O310" s="285">
        <v>1219</v>
      </c>
      <c r="P310" s="285">
        <v>24</v>
      </c>
    </row>
    <row r="311" spans="1:16" s="323" customFormat="1" x14ac:dyDescent="0.3">
      <c r="A311" s="284" t="s">
        <v>756</v>
      </c>
      <c r="B311" s="285">
        <v>192805</v>
      </c>
      <c r="C311" s="285">
        <v>0</v>
      </c>
      <c r="D311" s="285">
        <v>0</v>
      </c>
      <c r="E311" s="285">
        <v>0</v>
      </c>
      <c r="F311" s="285">
        <v>0</v>
      </c>
      <c r="G311" s="285">
        <v>0</v>
      </c>
      <c r="H311" s="285">
        <v>0</v>
      </c>
      <c r="I311" s="285">
        <v>0</v>
      </c>
      <c r="J311" s="285">
        <v>0</v>
      </c>
      <c r="K311" s="285">
        <v>0</v>
      </c>
      <c r="L311" s="285">
        <v>0</v>
      </c>
      <c r="M311" s="285" t="s">
        <v>454</v>
      </c>
      <c r="N311" s="285" t="s">
        <v>454</v>
      </c>
      <c r="O311" s="285">
        <v>8643</v>
      </c>
      <c r="P311" s="285">
        <v>82</v>
      </c>
    </row>
    <row r="312" spans="1:16" s="323" customFormat="1" x14ac:dyDescent="0.3">
      <c r="A312" s="86" t="s">
        <v>544</v>
      </c>
      <c r="B312" s="101">
        <v>269525</v>
      </c>
      <c r="C312" s="101">
        <v>0</v>
      </c>
      <c r="D312" s="101">
        <v>0</v>
      </c>
      <c r="E312" s="101">
        <v>0</v>
      </c>
      <c r="F312" s="101">
        <v>0</v>
      </c>
      <c r="G312" s="101">
        <v>0</v>
      </c>
      <c r="H312" s="101">
        <v>0</v>
      </c>
      <c r="I312" s="101">
        <v>0</v>
      </c>
      <c r="J312" s="101">
        <v>0</v>
      </c>
      <c r="K312" s="101">
        <v>0</v>
      </c>
      <c r="L312" s="101">
        <v>0</v>
      </c>
      <c r="M312" s="101" t="s">
        <v>454</v>
      </c>
      <c r="N312" s="101" t="s">
        <v>454</v>
      </c>
      <c r="O312" s="101">
        <v>9146</v>
      </c>
      <c r="P312" s="101">
        <v>135</v>
      </c>
    </row>
    <row r="313" spans="1:16" s="323" customFormat="1" x14ac:dyDescent="0.3">
      <c r="A313" s="26" t="s">
        <v>816</v>
      </c>
      <c r="B313" s="102">
        <v>118764395.13</v>
      </c>
      <c r="C313" s="102">
        <v>37980000</v>
      </c>
      <c r="D313" s="102">
        <v>0</v>
      </c>
      <c r="E313" s="102">
        <v>14338388</v>
      </c>
      <c r="F313" s="102">
        <v>1502.53</v>
      </c>
      <c r="G313" s="102">
        <v>0</v>
      </c>
      <c r="H313" s="102">
        <f>SUM(H6:H312)</f>
        <v>12133112.49</v>
      </c>
      <c r="I313" s="102">
        <f>SUM(I6:I312)</f>
        <v>1436105.75</v>
      </c>
      <c r="J313" s="102">
        <v>0</v>
      </c>
      <c r="K313" s="102">
        <v>0</v>
      </c>
      <c r="L313" s="102">
        <v>17787741.219999999</v>
      </c>
      <c r="M313" s="102">
        <v>900121</v>
      </c>
      <c r="N313" s="102">
        <v>1834739.02</v>
      </c>
      <c r="O313" s="102">
        <v>5392495.7400000002</v>
      </c>
      <c r="P313" s="102">
        <v>651112.91</v>
      </c>
    </row>
    <row r="314" spans="1:16" s="323" customFormat="1" x14ac:dyDescent="0.3">
      <c r="A314" s="26" t="s">
        <v>817</v>
      </c>
      <c r="B314" s="102">
        <v>120562277.56</v>
      </c>
      <c r="C314" s="102">
        <v>42980000</v>
      </c>
      <c r="D314" s="102">
        <v>0</v>
      </c>
      <c r="E314" s="102">
        <v>17067531.579999998</v>
      </c>
      <c r="F314" s="102">
        <v>1502.53</v>
      </c>
      <c r="G314" s="102">
        <v>0</v>
      </c>
      <c r="H314" s="102">
        <v>9763566.0500000007</v>
      </c>
      <c r="I314" s="102">
        <v>456294.31</v>
      </c>
      <c r="J314" s="102">
        <v>0</v>
      </c>
      <c r="K314" s="102">
        <v>0</v>
      </c>
      <c r="L314" s="102">
        <v>18554337.920000002</v>
      </c>
      <c r="M314" s="102">
        <v>900140</v>
      </c>
      <c r="N314" s="102">
        <v>2041732.44</v>
      </c>
      <c r="O314" s="102">
        <v>5096384.7</v>
      </c>
      <c r="P314" s="102">
        <v>1023215.45</v>
      </c>
    </row>
    <row r="315" spans="1:16" s="323" customFormat="1" x14ac:dyDescent="0.3">
      <c r="A315" s="26" t="s">
        <v>81</v>
      </c>
      <c r="B315" s="104">
        <v>-1.4912478980875701</v>
      </c>
      <c r="C315" s="104">
        <v>-11.633317822242899</v>
      </c>
      <c r="D315" s="104" t="s">
        <v>454</v>
      </c>
      <c r="E315" s="104">
        <f>ROUND((E313-E314)/E314*100,2)</f>
        <v>-15.99</v>
      </c>
      <c r="F315" s="104">
        <v>0</v>
      </c>
      <c r="G315" s="104" t="s">
        <v>454</v>
      </c>
      <c r="H315" s="104">
        <f>ROUND((H313-H314)/H314*100,2)</f>
        <v>24.27</v>
      </c>
      <c r="I315" s="104">
        <f>ROUND((I313-I314)/I314*100,2)</f>
        <v>214.73</v>
      </c>
      <c r="J315" s="104" t="s">
        <v>454</v>
      </c>
      <c r="K315" s="104" t="s">
        <v>454</v>
      </c>
      <c r="L315" s="104">
        <v>-4.1316305831299802</v>
      </c>
      <c r="M315" s="104">
        <v>-2.1107827671251098E-3</v>
      </c>
      <c r="N315" s="104">
        <v>-10.138126619568199</v>
      </c>
      <c r="O315" s="104">
        <v>5.8102175842416299</v>
      </c>
      <c r="P315" s="104">
        <v>-36.366000923852297</v>
      </c>
    </row>
    <row r="317" spans="1:16" x14ac:dyDescent="0.3">
      <c r="L317" s="324"/>
      <c r="M317" s="325"/>
      <c r="N317" s="325"/>
    </row>
    <row r="318" spans="1:16" x14ac:dyDescent="0.3">
      <c r="L318" s="324"/>
      <c r="M318" s="325"/>
      <c r="N318" s="325"/>
    </row>
    <row r="320" spans="1:16" x14ac:dyDescent="0.3">
      <c r="H320" s="325"/>
      <c r="I320" s="325"/>
    </row>
  </sheetData>
  <customSheetViews>
    <customSheetView guid="{FA2E1843-2BE2-47CF-BE01-D42B5FFA5AE3}" scale="110" showPageBreaks="1" showGridLines="0" view="pageBreakPreview">
      <selection activeCell="B6" sqref="B6"/>
      <pageMargins left="0.59055118110236227" right="0.59055118110236227" top="0.39370078740157483" bottom="0.59055118110236227" header="0" footer="0.39370078740157483"/>
      <pageSetup paperSize="9" scale="78" orientation="landscape" r:id="rId1"/>
      <headerFooter alignWithMargins="0"/>
    </customSheetView>
    <customSheetView guid="{8DCB927E-1FB2-45E1-A382-88D5F1827B16}" scale="110" showPageBreaks="1" showGridLines="0" printArea="1" view="pageBreakPreview" topLeftCell="D2">
      <selection activeCell="P6" sqref="P6"/>
      <pageMargins left="0.59055118110236227" right="0.59055118110236227" top="0.39370078740157483" bottom="0.59055118110236227" header="0" footer="0.39370078740157483"/>
      <pageSetup paperSize="9" scale="78" orientation="landscape" r:id="rId2"/>
      <headerFooter alignWithMargins="0"/>
    </customSheetView>
    <customSheetView guid="{722B3250-471E-4256-A122-1330806A5616}" scale="110" showPageBreaks="1" showGridLines="0" view="pageBreakPreview">
      <selection activeCell="C4" sqref="C4"/>
      <pageMargins left="0.59055118110236227" right="0.59055118110236227" top="0.39370078740157483" bottom="0.59055118110236227" header="0" footer="0.39370078740157483"/>
      <pageSetup paperSize="9" scale="75" orientation="landscape" r:id="rId3"/>
      <headerFooter alignWithMargins="0"/>
    </customSheetView>
  </customSheetViews>
  <phoneticPr fontId="0" type="noConversion"/>
  <pageMargins left="0.39370078740157483" right="0.19685039370078741" top="0.39370078740157483" bottom="0.39370078740157483" header="0" footer="0.39370078740157483"/>
  <pageSetup paperSize="9" scale="79" orientation="landscape"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229"/>
  <sheetViews>
    <sheetView showGridLines="0" zoomScaleNormal="100" zoomScaleSheetLayoutView="80" workbookViewId="0"/>
  </sheetViews>
  <sheetFormatPr baseColWidth="10" defaultRowHeight="15.75" x14ac:dyDescent="0.3"/>
  <cols>
    <col min="1" max="1" width="33.42578125" style="7" customWidth="1"/>
    <col min="2" max="2" width="11.5703125" style="7" customWidth="1"/>
    <col min="3" max="3" width="12.140625" style="7" customWidth="1"/>
    <col min="4" max="4" width="11.5703125" style="7" customWidth="1"/>
    <col min="5" max="5" width="9.28515625" style="12" bestFit="1" customWidth="1"/>
    <col min="6" max="6" width="14.42578125" style="12" customWidth="1"/>
    <col min="7" max="7" width="11.5703125" style="12" customWidth="1"/>
    <col min="8" max="8" width="12.7109375" style="12" customWidth="1"/>
    <col min="9" max="9" width="12.28515625" style="12" customWidth="1"/>
    <col min="10" max="10" width="12.7109375" style="12" customWidth="1"/>
    <col min="11" max="11" width="2.140625" style="12" customWidth="1"/>
    <col min="12" max="12" width="11.42578125" style="58" customWidth="1"/>
    <col min="13" max="13" width="15.140625" style="12" customWidth="1"/>
    <col min="14" max="14" width="12.85546875" style="12" bestFit="1" customWidth="1"/>
    <col min="15" max="15" width="11.5703125" style="12" bestFit="1" customWidth="1"/>
    <col min="16" max="16" width="11.42578125" style="12"/>
    <col min="17" max="16384" width="11.42578125" style="7"/>
  </cols>
  <sheetData>
    <row r="1" spans="1:19" ht="15" customHeight="1" x14ac:dyDescent="0.3">
      <c r="A1" s="48"/>
      <c r="B1" s="48"/>
      <c r="C1" s="48"/>
      <c r="D1" s="48"/>
      <c r="E1" s="6"/>
      <c r="F1" s="6"/>
      <c r="G1" s="6"/>
      <c r="H1" s="6"/>
      <c r="I1" s="6"/>
      <c r="J1" s="6"/>
      <c r="K1" s="6"/>
      <c r="L1" s="49"/>
      <c r="M1" s="6"/>
    </row>
    <row r="2" spans="1:19" s="413" customFormat="1" ht="20.25" customHeight="1" x14ac:dyDescent="0.2">
      <c r="A2" s="398" t="s">
        <v>10</v>
      </c>
      <c r="B2" s="410"/>
      <c r="C2" s="411"/>
      <c r="D2" s="411"/>
      <c r="E2" s="411"/>
      <c r="F2" s="411"/>
      <c r="G2" s="411"/>
      <c r="H2" s="411"/>
      <c r="I2" s="411"/>
      <c r="J2" s="411"/>
      <c r="K2" s="411"/>
      <c r="L2" s="411"/>
      <c r="M2" s="24" t="s">
        <v>376</v>
      </c>
      <c r="N2" s="412"/>
      <c r="O2" s="412"/>
      <c r="P2" s="412"/>
      <c r="Q2" s="412"/>
    </row>
    <row r="3" spans="1:19" s="51" customFormat="1" x14ac:dyDescent="0.3">
      <c r="E3" s="52"/>
      <c r="F3" s="52"/>
      <c r="G3" s="52"/>
      <c r="H3" s="52"/>
      <c r="I3" s="52"/>
      <c r="J3" s="52"/>
      <c r="K3" s="52"/>
      <c r="L3" s="52"/>
      <c r="M3" s="53"/>
      <c r="N3" s="52"/>
      <c r="O3" s="52"/>
      <c r="P3" s="52"/>
      <c r="Q3" s="52"/>
      <c r="R3" s="7"/>
      <c r="S3" s="7"/>
    </row>
    <row r="4" spans="1:19" s="51" customFormat="1" ht="13.5" customHeight="1" x14ac:dyDescent="0.25">
      <c r="A4" s="68"/>
      <c r="B4" s="54"/>
      <c r="C4" s="54"/>
      <c r="D4" s="146"/>
      <c r="E4" s="146"/>
      <c r="F4" s="146"/>
      <c r="G4" s="54"/>
      <c r="H4" s="54"/>
      <c r="I4" s="54"/>
      <c r="J4" s="341" t="s">
        <v>21</v>
      </c>
      <c r="K4" s="341"/>
      <c r="L4" s="341"/>
      <c r="M4" s="341"/>
      <c r="N4" s="52"/>
      <c r="O4" s="52"/>
      <c r="P4" s="52"/>
      <c r="Q4" s="52"/>
    </row>
    <row r="5" spans="1:19" s="51" customFormat="1" ht="13.5" customHeight="1" x14ac:dyDescent="0.25">
      <c r="A5" s="68"/>
      <c r="B5" s="348" t="s">
        <v>39</v>
      </c>
      <c r="C5" s="348" t="s">
        <v>923</v>
      </c>
      <c r="D5" s="348" t="s">
        <v>42</v>
      </c>
      <c r="E5" s="348" t="s">
        <v>45</v>
      </c>
      <c r="F5" s="348" t="s">
        <v>165</v>
      </c>
      <c r="G5" s="348" t="s">
        <v>169</v>
      </c>
      <c r="H5" s="348" t="s">
        <v>170</v>
      </c>
      <c r="I5" s="348" t="s">
        <v>367</v>
      </c>
      <c r="J5" s="368" t="s">
        <v>369</v>
      </c>
      <c r="K5" s="118"/>
      <c r="L5" s="367" t="s">
        <v>22</v>
      </c>
      <c r="M5" s="367"/>
      <c r="N5" s="52"/>
      <c r="O5" s="52"/>
      <c r="P5" s="52"/>
    </row>
    <row r="6" spans="1:19" s="10" customFormat="1" ht="27" customHeight="1" x14ac:dyDescent="0.25">
      <c r="A6" s="9" t="s">
        <v>0</v>
      </c>
      <c r="B6" s="342"/>
      <c r="C6" s="342"/>
      <c r="D6" s="342"/>
      <c r="E6" s="342" t="s">
        <v>45</v>
      </c>
      <c r="F6" s="342" t="s">
        <v>46</v>
      </c>
      <c r="G6" s="342" t="s">
        <v>113</v>
      </c>
      <c r="H6" s="342"/>
      <c r="I6" s="342"/>
      <c r="J6" s="342"/>
      <c r="K6" s="3"/>
      <c r="L6" s="87" t="s">
        <v>90</v>
      </c>
      <c r="M6" s="44" t="s">
        <v>89</v>
      </c>
      <c r="N6" s="55"/>
      <c r="O6" s="55"/>
      <c r="P6" s="55"/>
    </row>
    <row r="7" spans="1:19" s="10" customFormat="1" ht="13.5" x14ac:dyDescent="0.25">
      <c r="A7" s="109" t="s">
        <v>545</v>
      </c>
      <c r="B7" s="111">
        <v>7.67</v>
      </c>
      <c r="C7" s="111">
        <v>96.82</v>
      </c>
      <c r="D7" s="111">
        <v>2.48</v>
      </c>
      <c r="E7" s="111">
        <v>0</v>
      </c>
      <c r="F7" s="111">
        <v>0</v>
      </c>
      <c r="G7" s="111">
        <v>21.98</v>
      </c>
      <c r="H7" s="111">
        <v>11.56</v>
      </c>
      <c r="I7" s="111">
        <v>1.92</v>
      </c>
      <c r="J7" s="111">
        <v>2.5499999999999998</v>
      </c>
      <c r="K7" s="111"/>
      <c r="L7" s="112" t="s">
        <v>818</v>
      </c>
      <c r="M7" s="111">
        <v>99.89</v>
      </c>
      <c r="N7" s="55"/>
      <c r="O7" s="55"/>
      <c r="P7" s="55"/>
    </row>
    <row r="8" spans="1:19" s="10" customFormat="1" ht="13.5" x14ac:dyDescent="0.25">
      <c r="A8" s="286" t="s">
        <v>547</v>
      </c>
      <c r="B8" s="287">
        <v>2.88</v>
      </c>
      <c r="C8" s="287">
        <v>47.35</v>
      </c>
      <c r="D8" s="287">
        <v>0.52</v>
      </c>
      <c r="E8" s="287">
        <v>0</v>
      </c>
      <c r="F8" s="287">
        <v>0</v>
      </c>
      <c r="G8" s="287">
        <v>21.87</v>
      </c>
      <c r="H8" s="287">
        <v>9.31</v>
      </c>
      <c r="I8" s="287">
        <v>0.55000000000000004</v>
      </c>
      <c r="J8" s="287">
        <v>1.74</v>
      </c>
      <c r="K8" s="287"/>
      <c r="L8" s="288" t="s">
        <v>818</v>
      </c>
      <c r="M8" s="287">
        <v>70.45</v>
      </c>
      <c r="N8" s="55"/>
      <c r="O8" s="55"/>
      <c r="P8" s="55"/>
    </row>
    <row r="9" spans="1:19" s="10" customFormat="1" ht="13.5" x14ac:dyDescent="0.25">
      <c r="A9" s="286" t="s">
        <v>548</v>
      </c>
      <c r="B9" s="287">
        <v>3.79</v>
      </c>
      <c r="C9" s="287">
        <v>36.590000000000003</v>
      </c>
      <c r="D9" s="287">
        <v>2.04</v>
      </c>
      <c r="E9" s="287">
        <v>0</v>
      </c>
      <c r="F9" s="287">
        <v>0</v>
      </c>
      <c r="G9" s="287">
        <v>9.19</v>
      </c>
      <c r="H9" s="287">
        <v>14.11</v>
      </c>
      <c r="I9" s="287">
        <v>0.97</v>
      </c>
      <c r="J9" s="287">
        <v>2.54</v>
      </c>
      <c r="K9" s="287"/>
      <c r="L9" s="288" t="s">
        <v>819</v>
      </c>
      <c r="M9" s="287">
        <v>76.37</v>
      </c>
      <c r="N9" s="55"/>
      <c r="O9" s="55"/>
      <c r="P9" s="55"/>
    </row>
    <row r="10" spans="1:19" s="10" customFormat="1" ht="13.5" x14ac:dyDescent="0.25">
      <c r="A10" s="286" t="s">
        <v>549</v>
      </c>
      <c r="B10" s="287">
        <v>3.75</v>
      </c>
      <c r="C10" s="287">
        <v>55.72</v>
      </c>
      <c r="D10" s="287">
        <v>16.8</v>
      </c>
      <c r="E10" s="287">
        <v>1.68</v>
      </c>
      <c r="F10" s="287">
        <v>0</v>
      </c>
      <c r="G10" s="287">
        <v>18.62</v>
      </c>
      <c r="H10" s="287">
        <v>9.5</v>
      </c>
      <c r="I10" s="287">
        <v>2.34</v>
      </c>
      <c r="J10" s="287">
        <v>2.4900000000000002</v>
      </c>
      <c r="K10" s="287"/>
      <c r="L10" s="288" t="s">
        <v>820</v>
      </c>
      <c r="M10" s="287">
        <v>79.25</v>
      </c>
      <c r="N10" s="55"/>
      <c r="O10" s="55"/>
      <c r="P10" s="55"/>
    </row>
    <row r="11" spans="1:19" s="10" customFormat="1" ht="13.5" x14ac:dyDescent="0.25">
      <c r="A11" s="286" t="s">
        <v>550</v>
      </c>
      <c r="B11" s="287">
        <v>4.18</v>
      </c>
      <c r="C11" s="287">
        <v>35.590000000000003</v>
      </c>
      <c r="D11" s="287">
        <v>1.45</v>
      </c>
      <c r="E11" s="287">
        <v>0</v>
      </c>
      <c r="F11" s="287">
        <v>0</v>
      </c>
      <c r="G11" s="287">
        <v>10.4</v>
      </c>
      <c r="H11" s="287">
        <v>13.21</v>
      </c>
      <c r="I11" s="287">
        <v>0.93</v>
      </c>
      <c r="J11" s="287">
        <v>2.91</v>
      </c>
      <c r="K11" s="287"/>
      <c r="L11" s="288" t="s">
        <v>819</v>
      </c>
      <c r="M11" s="287">
        <v>62.7</v>
      </c>
      <c r="N11" s="55"/>
      <c r="O11" s="55"/>
      <c r="P11" s="55"/>
    </row>
    <row r="12" spans="1:19" s="10" customFormat="1" ht="13.5" customHeight="1" x14ac:dyDescent="0.25">
      <c r="A12" s="286" t="s">
        <v>557</v>
      </c>
      <c r="B12" s="287">
        <v>2.68</v>
      </c>
      <c r="C12" s="287">
        <v>60.32</v>
      </c>
      <c r="D12" s="287">
        <v>3.55</v>
      </c>
      <c r="E12" s="287">
        <v>0</v>
      </c>
      <c r="F12" s="287">
        <v>0</v>
      </c>
      <c r="G12" s="287">
        <v>19.61</v>
      </c>
      <c r="H12" s="287">
        <v>12.19</v>
      </c>
      <c r="I12" s="287">
        <v>0.85</v>
      </c>
      <c r="J12" s="287">
        <v>0.22</v>
      </c>
      <c r="K12" s="287"/>
      <c r="L12" s="288" t="s">
        <v>821</v>
      </c>
      <c r="M12" s="287">
        <v>27.15</v>
      </c>
      <c r="N12" s="55"/>
      <c r="O12" s="55"/>
      <c r="P12" s="55"/>
    </row>
    <row r="13" spans="1:19" s="10" customFormat="1" ht="13.5" x14ac:dyDescent="0.25">
      <c r="A13" s="286" t="s">
        <v>757</v>
      </c>
      <c r="B13" s="287">
        <v>4.38</v>
      </c>
      <c r="C13" s="287">
        <v>29.99</v>
      </c>
      <c r="D13" s="287">
        <v>0.3</v>
      </c>
      <c r="E13" s="287">
        <v>0.22</v>
      </c>
      <c r="F13" s="287">
        <v>0</v>
      </c>
      <c r="G13" s="287">
        <v>11.48</v>
      </c>
      <c r="H13" s="287">
        <v>15</v>
      </c>
      <c r="I13" s="287">
        <v>0.45</v>
      </c>
      <c r="J13" s="287">
        <v>2.15</v>
      </c>
      <c r="K13" s="287"/>
      <c r="L13" s="288" t="s">
        <v>822</v>
      </c>
      <c r="M13" s="287">
        <v>41.34</v>
      </c>
      <c r="N13" s="55"/>
      <c r="O13" s="55"/>
      <c r="P13" s="55"/>
    </row>
    <row r="14" spans="1:19" s="10" customFormat="1" ht="13.5" x14ac:dyDescent="0.25">
      <c r="A14" s="286" t="s">
        <v>758</v>
      </c>
      <c r="B14" s="287">
        <v>4.5999999999999996</v>
      </c>
      <c r="C14" s="287">
        <v>30.03</v>
      </c>
      <c r="D14" s="287">
        <v>0.81</v>
      </c>
      <c r="E14" s="287">
        <v>0.55000000000000004</v>
      </c>
      <c r="F14" s="287">
        <v>0</v>
      </c>
      <c r="G14" s="287">
        <v>11.76</v>
      </c>
      <c r="H14" s="287">
        <v>14.52</v>
      </c>
      <c r="I14" s="287">
        <v>0.46</v>
      </c>
      <c r="J14" s="287">
        <v>2.14</v>
      </c>
      <c r="K14" s="287"/>
      <c r="L14" s="288" t="s">
        <v>822</v>
      </c>
      <c r="M14" s="287">
        <v>41.2</v>
      </c>
      <c r="N14" s="55"/>
      <c r="O14" s="55"/>
      <c r="P14" s="55"/>
    </row>
    <row r="15" spans="1:19" s="10" customFormat="1" ht="13.5" x14ac:dyDescent="0.25">
      <c r="A15" s="286" t="s">
        <v>759</v>
      </c>
      <c r="B15" s="287">
        <v>5.47</v>
      </c>
      <c r="C15" s="287">
        <v>29.52</v>
      </c>
      <c r="D15" s="287">
        <v>0.42</v>
      </c>
      <c r="E15" s="287">
        <v>0.18</v>
      </c>
      <c r="F15" s="287">
        <v>0</v>
      </c>
      <c r="G15" s="287">
        <v>12.33</v>
      </c>
      <c r="H15" s="287">
        <v>14.06</v>
      </c>
      <c r="I15" s="287">
        <v>0.45</v>
      </c>
      <c r="J15" s="287">
        <v>1.74</v>
      </c>
      <c r="K15" s="287"/>
      <c r="L15" s="288" t="s">
        <v>822</v>
      </c>
      <c r="M15" s="287">
        <v>40.020000000000003</v>
      </c>
      <c r="N15" s="55"/>
      <c r="O15" s="55"/>
      <c r="P15" s="55"/>
    </row>
    <row r="16" spans="1:19" s="10" customFormat="1" ht="13.5" x14ac:dyDescent="0.25">
      <c r="A16" s="286" t="s">
        <v>760</v>
      </c>
      <c r="B16" s="287">
        <v>3.92</v>
      </c>
      <c r="C16" s="287">
        <v>38.880000000000003</v>
      </c>
      <c r="D16" s="287">
        <v>1.04</v>
      </c>
      <c r="E16" s="287">
        <v>0.86</v>
      </c>
      <c r="F16" s="287">
        <v>0</v>
      </c>
      <c r="G16" s="287">
        <v>15.87</v>
      </c>
      <c r="H16" s="287">
        <v>11.63</v>
      </c>
      <c r="I16" s="287">
        <v>0.45</v>
      </c>
      <c r="J16" s="287">
        <v>1.67</v>
      </c>
      <c r="K16" s="287"/>
      <c r="L16" s="288" t="s">
        <v>822</v>
      </c>
      <c r="M16" s="287">
        <v>24.32</v>
      </c>
      <c r="N16" s="55"/>
      <c r="O16" s="55"/>
      <c r="P16" s="55"/>
    </row>
    <row r="17" spans="1:16" s="10" customFormat="1" ht="13.5" x14ac:dyDescent="0.25">
      <c r="A17" s="286" t="s">
        <v>761</v>
      </c>
      <c r="B17" s="287">
        <v>4.3600000000000003</v>
      </c>
      <c r="C17" s="287">
        <v>32.93</v>
      </c>
      <c r="D17" s="287">
        <v>0.31</v>
      </c>
      <c r="E17" s="287">
        <v>0.21</v>
      </c>
      <c r="F17" s="287">
        <v>0</v>
      </c>
      <c r="G17" s="287">
        <v>13.66</v>
      </c>
      <c r="H17" s="287">
        <v>13.15</v>
      </c>
      <c r="I17" s="287">
        <v>0.45</v>
      </c>
      <c r="J17" s="287">
        <v>2.65</v>
      </c>
      <c r="K17" s="287"/>
      <c r="L17" s="288" t="s">
        <v>822</v>
      </c>
      <c r="M17" s="287">
        <v>30.33</v>
      </c>
      <c r="N17" s="55"/>
      <c r="O17" s="55"/>
      <c r="P17" s="55"/>
    </row>
    <row r="18" spans="1:16" s="10" customFormat="1" ht="13.5" x14ac:dyDescent="0.25">
      <c r="A18" s="286" t="s">
        <v>762</v>
      </c>
      <c r="B18" s="287">
        <v>4.8899999999999997</v>
      </c>
      <c r="C18" s="287">
        <v>34.729999999999997</v>
      </c>
      <c r="D18" s="287">
        <v>0.69</v>
      </c>
      <c r="E18" s="287">
        <v>0.7</v>
      </c>
      <c r="F18" s="287">
        <v>0</v>
      </c>
      <c r="G18" s="287">
        <v>14.31</v>
      </c>
      <c r="H18" s="287">
        <v>12.7</v>
      </c>
      <c r="I18" s="287">
        <v>0.44</v>
      </c>
      <c r="J18" s="287">
        <v>1.1100000000000001</v>
      </c>
      <c r="K18" s="287"/>
      <c r="L18" s="288" t="s">
        <v>822</v>
      </c>
      <c r="M18" s="287">
        <v>21.91</v>
      </c>
      <c r="N18" s="55"/>
      <c r="O18" s="55"/>
      <c r="P18" s="55"/>
    </row>
    <row r="19" spans="1:16" s="10" customFormat="1" ht="13.5" x14ac:dyDescent="0.25">
      <c r="A19" s="286" t="s">
        <v>763</v>
      </c>
      <c r="B19" s="287">
        <v>4.38</v>
      </c>
      <c r="C19" s="287">
        <v>33.340000000000003</v>
      </c>
      <c r="D19" s="287">
        <v>0.55000000000000004</v>
      </c>
      <c r="E19" s="287">
        <v>0.44</v>
      </c>
      <c r="F19" s="287">
        <v>0</v>
      </c>
      <c r="G19" s="287">
        <v>13.84</v>
      </c>
      <c r="H19" s="287">
        <v>12.98</v>
      </c>
      <c r="I19" s="287">
        <v>0.46</v>
      </c>
      <c r="J19" s="287">
        <v>0.93</v>
      </c>
      <c r="K19" s="287"/>
      <c r="L19" s="288" t="s">
        <v>822</v>
      </c>
      <c r="M19" s="287">
        <v>30.5</v>
      </c>
      <c r="N19" s="55"/>
      <c r="O19" s="55"/>
      <c r="P19" s="55"/>
    </row>
    <row r="20" spans="1:16" s="10" customFormat="1" ht="13.5" x14ac:dyDescent="0.25">
      <c r="A20" s="286" t="s">
        <v>764</v>
      </c>
      <c r="B20" s="287">
        <v>4.07</v>
      </c>
      <c r="C20" s="287">
        <v>38.450000000000003</v>
      </c>
      <c r="D20" s="287">
        <v>1.1200000000000001</v>
      </c>
      <c r="E20" s="287">
        <v>1.68</v>
      </c>
      <c r="F20" s="287">
        <v>0</v>
      </c>
      <c r="G20" s="287">
        <v>16.260000000000002</v>
      </c>
      <c r="H20" s="287">
        <v>11.29</v>
      </c>
      <c r="I20" s="287">
        <v>0.45</v>
      </c>
      <c r="J20" s="287">
        <v>1.1100000000000001</v>
      </c>
      <c r="K20" s="287"/>
      <c r="L20" s="288" t="s">
        <v>818</v>
      </c>
      <c r="M20" s="287">
        <v>22.32</v>
      </c>
      <c r="N20" s="55"/>
      <c r="O20" s="55"/>
      <c r="P20" s="55"/>
    </row>
    <row r="21" spans="1:16" s="10" customFormat="1" ht="13.5" x14ac:dyDescent="0.25">
      <c r="A21" s="286" t="s">
        <v>765</v>
      </c>
      <c r="B21" s="287">
        <v>4.04</v>
      </c>
      <c r="C21" s="287">
        <v>38.270000000000003</v>
      </c>
      <c r="D21" s="287">
        <v>1.31</v>
      </c>
      <c r="E21" s="287">
        <v>1.35</v>
      </c>
      <c r="F21" s="287">
        <v>0</v>
      </c>
      <c r="G21" s="287">
        <v>16.8</v>
      </c>
      <c r="H21" s="287">
        <v>10.93</v>
      </c>
      <c r="I21" s="287">
        <v>0.42</v>
      </c>
      <c r="J21" s="287">
        <v>1.25</v>
      </c>
      <c r="K21" s="287"/>
      <c r="L21" s="288" t="s">
        <v>822</v>
      </c>
      <c r="M21" s="287">
        <v>26.1</v>
      </c>
      <c r="N21" s="55"/>
      <c r="O21" s="55"/>
      <c r="P21" s="55"/>
    </row>
    <row r="22" spans="1:16" s="10" customFormat="1" ht="13.5" x14ac:dyDescent="0.25">
      <c r="A22" s="286" t="s">
        <v>766</v>
      </c>
      <c r="B22" s="287">
        <v>4.1500000000000004</v>
      </c>
      <c r="C22" s="287">
        <v>39.14</v>
      </c>
      <c r="D22" s="287">
        <v>1.76</v>
      </c>
      <c r="E22" s="287">
        <v>1.05</v>
      </c>
      <c r="F22" s="287">
        <v>0</v>
      </c>
      <c r="G22" s="287">
        <v>17.22</v>
      </c>
      <c r="H22" s="287">
        <v>10.55</v>
      </c>
      <c r="I22" s="287">
        <v>0.43</v>
      </c>
      <c r="J22" s="287">
        <v>1.75</v>
      </c>
      <c r="K22" s="287"/>
      <c r="L22" s="288" t="s">
        <v>822</v>
      </c>
      <c r="M22" s="287">
        <v>22.91</v>
      </c>
      <c r="N22" s="55"/>
      <c r="O22" s="55"/>
      <c r="P22" s="55"/>
    </row>
    <row r="23" spans="1:16" s="10" customFormat="1" ht="13.5" x14ac:dyDescent="0.25">
      <c r="A23" s="286" t="s">
        <v>559</v>
      </c>
      <c r="B23" s="287">
        <v>3.75</v>
      </c>
      <c r="C23" s="287">
        <v>44.85</v>
      </c>
      <c r="D23" s="287">
        <v>1.56</v>
      </c>
      <c r="E23" s="287">
        <v>0.51</v>
      </c>
      <c r="F23" s="287">
        <v>0</v>
      </c>
      <c r="G23" s="287">
        <v>19.61</v>
      </c>
      <c r="H23" s="287">
        <v>8.49</v>
      </c>
      <c r="I23" s="287">
        <v>0.49</v>
      </c>
      <c r="J23" s="287">
        <v>0.47</v>
      </c>
      <c r="K23" s="287"/>
      <c r="L23" s="288" t="s">
        <v>822</v>
      </c>
      <c r="M23" s="287">
        <v>20.77</v>
      </c>
      <c r="N23" s="55"/>
      <c r="O23" s="55"/>
      <c r="P23" s="55"/>
    </row>
    <row r="24" spans="1:16" s="10" customFormat="1" ht="13.5" x14ac:dyDescent="0.25">
      <c r="A24" s="286" t="s">
        <v>560</v>
      </c>
      <c r="B24" s="287">
        <v>4.4000000000000004</v>
      </c>
      <c r="C24" s="287">
        <v>42.3</v>
      </c>
      <c r="D24" s="287">
        <v>1.43</v>
      </c>
      <c r="E24" s="287">
        <v>0.35</v>
      </c>
      <c r="F24" s="287">
        <v>0</v>
      </c>
      <c r="G24" s="287">
        <v>19.260000000000002</v>
      </c>
      <c r="H24" s="287">
        <v>7.94</v>
      </c>
      <c r="I24" s="287">
        <v>0.53</v>
      </c>
      <c r="J24" s="287">
        <v>1.54</v>
      </c>
      <c r="K24" s="287"/>
      <c r="L24" s="288" t="s">
        <v>822</v>
      </c>
      <c r="M24" s="287">
        <v>22.42</v>
      </c>
      <c r="N24" s="55"/>
      <c r="O24" s="55"/>
      <c r="P24" s="55"/>
    </row>
    <row r="25" spans="1:16" s="10" customFormat="1" ht="13.5" x14ac:dyDescent="0.25">
      <c r="A25" s="286" t="s">
        <v>561</v>
      </c>
      <c r="B25" s="287">
        <v>3.36</v>
      </c>
      <c r="C25" s="287">
        <v>42.99</v>
      </c>
      <c r="D25" s="287">
        <v>0.94</v>
      </c>
      <c r="E25" s="287">
        <v>0.12</v>
      </c>
      <c r="F25" s="287">
        <v>0</v>
      </c>
      <c r="G25" s="287">
        <v>18.25</v>
      </c>
      <c r="H25" s="287">
        <v>9.48</v>
      </c>
      <c r="I25" s="287">
        <v>0.53</v>
      </c>
      <c r="J25" s="287">
        <v>1</v>
      </c>
      <c r="K25" s="287"/>
      <c r="L25" s="288" t="s">
        <v>822</v>
      </c>
      <c r="M25" s="287">
        <v>29.09</v>
      </c>
      <c r="N25" s="55"/>
      <c r="O25" s="55"/>
      <c r="P25" s="55"/>
    </row>
    <row r="26" spans="1:16" s="10" customFormat="1" ht="13.5" x14ac:dyDescent="0.25">
      <c r="A26" s="286" t="s">
        <v>562</v>
      </c>
      <c r="B26" s="287">
        <v>4.05</v>
      </c>
      <c r="C26" s="287">
        <v>59.1</v>
      </c>
      <c r="D26" s="287">
        <v>1.68</v>
      </c>
      <c r="E26" s="287">
        <v>0</v>
      </c>
      <c r="F26" s="287">
        <v>0</v>
      </c>
      <c r="G26" s="287">
        <v>14.87</v>
      </c>
      <c r="H26" s="287">
        <v>14.14</v>
      </c>
      <c r="I26" s="287">
        <v>0.96</v>
      </c>
      <c r="J26" s="287">
        <v>0.75</v>
      </c>
      <c r="K26" s="287"/>
      <c r="L26" s="288" t="s">
        <v>821</v>
      </c>
      <c r="M26" s="287">
        <v>64.650000000000006</v>
      </c>
      <c r="N26" s="55"/>
      <c r="O26" s="55"/>
      <c r="P26" s="55"/>
    </row>
    <row r="27" spans="1:16" s="10" customFormat="1" ht="13.5" x14ac:dyDescent="0.25">
      <c r="A27" s="286" t="s">
        <v>563</v>
      </c>
      <c r="B27" s="287">
        <v>3.09</v>
      </c>
      <c r="C27" s="287">
        <v>56.71</v>
      </c>
      <c r="D27" s="287">
        <v>1.78</v>
      </c>
      <c r="E27" s="287">
        <v>0</v>
      </c>
      <c r="F27" s="287">
        <v>0</v>
      </c>
      <c r="G27" s="287">
        <v>15.72</v>
      </c>
      <c r="H27" s="287">
        <v>13.27</v>
      </c>
      <c r="I27" s="287">
        <v>0.85</v>
      </c>
      <c r="J27" s="287">
        <v>0.86</v>
      </c>
      <c r="K27" s="287"/>
      <c r="L27" s="288" t="s">
        <v>821</v>
      </c>
      <c r="M27" s="287">
        <v>56.96</v>
      </c>
      <c r="N27" s="55"/>
      <c r="O27" s="55"/>
      <c r="P27" s="55"/>
    </row>
    <row r="28" spans="1:16" s="10" customFormat="1" ht="13.5" x14ac:dyDescent="0.25">
      <c r="A28" s="286" t="s">
        <v>767</v>
      </c>
      <c r="B28" s="287">
        <v>5</v>
      </c>
      <c r="C28" s="287">
        <v>29.89</v>
      </c>
      <c r="D28" s="287">
        <v>1.45</v>
      </c>
      <c r="E28" s="287">
        <v>0</v>
      </c>
      <c r="F28" s="287">
        <v>0</v>
      </c>
      <c r="G28" s="287">
        <v>9.36</v>
      </c>
      <c r="H28" s="287">
        <v>15.35</v>
      </c>
      <c r="I28" s="287">
        <v>1.24</v>
      </c>
      <c r="J28" s="287">
        <v>2.39</v>
      </c>
      <c r="K28" s="287"/>
      <c r="L28" s="288" t="s">
        <v>820</v>
      </c>
      <c r="M28" s="287">
        <v>31.7</v>
      </c>
      <c r="N28" s="55"/>
      <c r="O28" s="55"/>
      <c r="P28" s="55"/>
    </row>
    <row r="29" spans="1:16" s="10" customFormat="1" ht="13.5" x14ac:dyDescent="0.25">
      <c r="A29" s="286" t="s">
        <v>768</v>
      </c>
      <c r="B29" s="287">
        <v>4.5999999999999996</v>
      </c>
      <c r="C29" s="287">
        <v>29.74</v>
      </c>
      <c r="D29" s="287">
        <v>2.65</v>
      </c>
      <c r="E29" s="287">
        <v>0</v>
      </c>
      <c r="F29" s="287">
        <v>0</v>
      </c>
      <c r="G29" s="287">
        <v>9.32</v>
      </c>
      <c r="H29" s="287">
        <v>16.48</v>
      </c>
      <c r="I29" s="287">
        <v>2.11</v>
      </c>
      <c r="J29" s="287">
        <v>4.8</v>
      </c>
      <c r="K29" s="287"/>
      <c r="L29" s="288" t="s">
        <v>818</v>
      </c>
      <c r="M29" s="287">
        <v>50.03</v>
      </c>
      <c r="N29" s="55"/>
      <c r="O29" s="55"/>
      <c r="P29" s="55"/>
    </row>
    <row r="30" spans="1:16" s="10" customFormat="1" ht="13.5" x14ac:dyDescent="0.25">
      <c r="A30" s="286" t="s">
        <v>564</v>
      </c>
      <c r="B30" s="287">
        <v>7.23</v>
      </c>
      <c r="C30" s="287">
        <v>36.049999999999997</v>
      </c>
      <c r="D30" s="287">
        <v>2.64</v>
      </c>
      <c r="E30" s="287">
        <v>0</v>
      </c>
      <c r="F30" s="287">
        <v>0</v>
      </c>
      <c r="G30" s="287">
        <v>11.13</v>
      </c>
      <c r="H30" s="287">
        <v>15.05</v>
      </c>
      <c r="I30" s="287">
        <v>1.57</v>
      </c>
      <c r="J30" s="287">
        <v>2.29</v>
      </c>
      <c r="K30" s="287"/>
      <c r="L30" s="288" t="s">
        <v>820</v>
      </c>
      <c r="M30" s="287">
        <v>40.65</v>
      </c>
      <c r="N30" s="55"/>
      <c r="O30" s="55"/>
      <c r="P30" s="55"/>
    </row>
    <row r="31" spans="1:16" s="10" customFormat="1" ht="13.5" x14ac:dyDescent="0.25">
      <c r="A31" s="286" t="s">
        <v>565</v>
      </c>
      <c r="B31" s="287">
        <v>3.65</v>
      </c>
      <c r="C31" s="287">
        <v>50.71</v>
      </c>
      <c r="D31" s="287">
        <v>24.84</v>
      </c>
      <c r="E31" s="287">
        <v>10.039999999999999</v>
      </c>
      <c r="F31" s="287">
        <v>0</v>
      </c>
      <c r="G31" s="287">
        <v>14.86</v>
      </c>
      <c r="H31" s="287">
        <v>13.44</v>
      </c>
      <c r="I31" s="287">
        <v>2.46</v>
      </c>
      <c r="J31" s="287">
        <v>2.29</v>
      </c>
      <c r="K31" s="287"/>
      <c r="L31" s="288" t="s">
        <v>820</v>
      </c>
      <c r="M31" s="287">
        <v>61.97</v>
      </c>
      <c r="N31" s="55"/>
      <c r="O31" s="55"/>
      <c r="P31" s="55"/>
    </row>
    <row r="32" spans="1:16" s="10" customFormat="1" ht="13.5" x14ac:dyDescent="0.25">
      <c r="A32" s="286" t="s">
        <v>566</v>
      </c>
      <c r="B32" s="287">
        <v>5.13</v>
      </c>
      <c r="C32" s="287">
        <v>35.56</v>
      </c>
      <c r="D32" s="287">
        <v>0.08</v>
      </c>
      <c r="E32" s="287">
        <v>0.21</v>
      </c>
      <c r="F32" s="287">
        <v>0</v>
      </c>
      <c r="G32" s="287">
        <v>12.12</v>
      </c>
      <c r="H32" s="287">
        <v>13.82</v>
      </c>
      <c r="I32" s="287">
        <v>0.87</v>
      </c>
      <c r="J32" s="287">
        <v>3.08</v>
      </c>
      <c r="K32" s="287"/>
      <c r="L32" s="288" t="s">
        <v>823</v>
      </c>
      <c r="M32" s="287">
        <v>54.53</v>
      </c>
      <c r="N32" s="55"/>
      <c r="O32" s="55"/>
      <c r="P32" s="55"/>
    </row>
    <row r="33" spans="1:16" s="10" customFormat="1" ht="13.5" x14ac:dyDescent="0.25">
      <c r="A33" s="286" t="s">
        <v>567</v>
      </c>
      <c r="B33" s="287">
        <v>4.91</v>
      </c>
      <c r="C33" s="287">
        <v>51.95</v>
      </c>
      <c r="D33" s="287">
        <v>3.36</v>
      </c>
      <c r="E33" s="287">
        <v>0.05</v>
      </c>
      <c r="F33" s="287">
        <v>0</v>
      </c>
      <c r="G33" s="287">
        <v>15.13</v>
      </c>
      <c r="H33" s="287">
        <v>12.96</v>
      </c>
      <c r="I33" s="287">
        <v>1.58</v>
      </c>
      <c r="J33" s="287">
        <v>1.41</v>
      </c>
      <c r="K33" s="287"/>
      <c r="L33" s="288" t="s">
        <v>823</v>
      </c>
      <c r="M33" s="287">
        <v>39.83</v>
      </c>
      <c r="N33" s="55"/>
      <c r="O33" s="55"/>
      <c r="P33" s="55"/>
    </row>
    <row r="34" spans="1:16" s="10" customFormat="1" ht="13.5" x14ac:dyDescent="0.25">
      <c r="A34" s="286" t="s">
        <v>568</v>
      </c>
      <c r="B34" s="287">
        <v>3.38</v>
      </c>
      <c r="C34" s="287">
        <v>61.59</v>
      </c>
      <c r="D34" s="287">
        <v>9.57</v>
      </c>
      <c r="E34" s="287">
        <v>3.52</v>
      </c>
      <c r="F34" s="287">
        <v>0</v>
      </c>
      <c r="G34" s="287">
        <v>12.66</v>
      </c>
      <c r="H34" s="287">
        <v>15.19</v>
      </c>
      <c r="I34" s="287">
        <v>2.0099999999999998</v>
      </c>
      <c r="J34" s="287">
        <v>2.5499999999999998</v>
      </c>
      <c r="K34" s="287"/>
      <c r="L34" s="288" t="s">
        <v>820</v>
      </c>
      <c r="M34" s="287">
        <v>39.659999999999997</v>
      </c>
      <c r="N34" s="55"/>
      <c r="O34" s="55"/>
      <c r="P34" s="55"/>
    </row>
    <row r="35" spans="1:16" s="10" customFormat="1" ht="13.5" x14ac:dyDescent="0.25">
      <c r="A35" s="286" t="s">
        <v>569</v>
      </c>
      <c r="B35" s="287">
        <v>5.3</v>
      </c>
      <c r="C35" s="287">
        <v>40.15</v>
      </c>
      <c r="D35" s="287">
        <v>0.76</v>
      </c>
      <c r="E35" s="287">
        <v>0</v>
      </c>
      <c r="F35" s="287">
        <v>0</v>
      </c>
      <c r="G35" s="287">
        <v>9.58</v>
      </c>
      <c r="H35" s="287">
        <v>11.09</v>
      </c>
      <c r="I35" s="287">
        <v>1.82</v>
      </c>
      <c r="J35" s="287">
        <v>1.1299999999999999</v>
      </c>
      <c r="K35" s="287"/>
      <c r="L35" s="288" t="s">
        <v>819</v>
      </c>
      <c r="M35" s="287">
        <v>66</v>
      </c>
      <c r="N35" s="55"/>
      <c r="O35" s="55"/>
      <c r="P35" s="55"/>
    </row>
    <row r="36" spans="1:16" s="10" customFormat="1" ht="13.5" x14ac:dyDescent="0.25">
      <c r="A36" s="286" t="s">
        <v>570</v>
      </c>
      <c r="B36" s="287">
        <v>3.13</v>
      </c>
      <c r="C36" s="287">
        <v>54.09</v>
      </c>
      <c r="D36" s="287">
        <v>0.96</v>
      </c>
      <c r="E36" s="287">
        <v>0</v>
      </c>
      <c r="F36" s="287">
        <v>0</v>
      </c>
      <c r="G36" s="287">
        <v>19.87</v>
      </c>
      <c r="H36" s="287">
        <v>11.43</v>
      </c>
      <c r="I36" s="287">
        <v>0.59</v>
      </c>
      <c r="J36" s="287">
        <v>2.83</v>
      </c>
      <c r="K36" s="287"/>
      <c r="L36" s="288" t="s">
        <v>821</v>
      </c>
      <c r="M36" s="287">
        <v>91.47</v>
      </c>
      <c r="N36" s="55"/>
      <c r="O36" s="55"/>
      <c r="P36" s="55"/>
    </row>
    <row r="37" spans="1:16" s="10" customFormat="1" ht="13.5" x14ac:dyDescent="0.25">
      <c r="A37" s="286" t="s">
        <v>571</v>
      </c>
      <c r="B37" s="287">
        <v>4.96</v>
      </c>
      <c r="C37" s="287">
        <v>41.25</v>
      </c>
      <c r="D37" s="287">
        <v>1.18</v>
      </c>
      <c r="E37" s="287">
        <v>0.13</v>
      </c>
      <c r="F37" s="287">
        <v>0</v>
      </c>
      <c r="G37" s="287">
        <v>11.21</v>
      </c>
      <c r="H37" s="287">
        <v>12.14</v>
      </c>
      <c r="I37" s="287">
        <v>1.6</v>
      </c>
      <c r="J37" s="287">
        <v>2.0299999999999998</v>
      </c>
      <c r="K37" s="287"/>
      <c r="L37" s="288" t="s">
        <v>823</v>
      </c>
      <c r="M37" s="287">
        <v>29.41</v>
      </c>
      <c r="N37" s="55"/>
      <c r="O37" s="55"/>
      <c r="P37" s="55"/>
    </row>
    <row r="38" spans="1:16" s="10" customFormat="1" ht="13.5" x14ac:dyDescent="0.25">
      <c r="A38" s="286" t="s">
        <v>572</v>
      </c>
      <c r="B38" s="287">
        <v>4.78</v>
      </c>
      <c r="C38" s="287">
        <v>51.96</v>
      </c>
      <c r="D38" s="287">
        <v>0.68</v>
      </c>
      <c r="E38" s="287">
        <v>0</v>
      </c>
      <c r="F38" s="287">
        <v>0</v>
      </c>
      <c r="G38" s="287">
        <v>16.829999999999998</v>
      </c>
      <c r="H38" s="287">
        <v>13.3</v>
      </c>
      <c r="I38" s="287">
        <v>0.59</v>
      </c>
      <c r="J38" s="287">
        <v>0.95</v>
      </c>
      <c r="K38" s="287"/>
      <c r="L38" s="288" t="s">
        <v>821</v>
      </c>
      <c r="M38" s="287">
        <v>50.59</v>
      </c>
      <c r="N38" s="55"/>
      <c r="O38" s="55"/>
      <c r="P38" s="55"/>
    </row>
    <row r="39" spans="1:16" s="10" customFormat="1" ht="13.5" x14ac:dyDescent="0.25">
      <c r="A39" s="286" t="s">
        <v>573</v>
      </c>
      <c r="B39" s="287">
        <v>3.47</v>
      </c>
      <c r="C39" s="287">
        <v>57.53</v>
      </c>
      <c r="D39" s="287">
        <v>5.27</v>
      </c>
      <c r="E39" s="287">
        <v>0</v>
      </c>
      <c r="F39" s="287">
        <v>0</v>
      </c>
      <c r="G39" s="287">
        <v>19.16</v>
      </c>
      <c r="H39" s="287">
        <v>12.48</v>
      </c>
      <c r="I39" s="287">
        <v>0.86</v>
      </c>
      <c r="J39" s="287">
        <v>0.56000000000000005</v>
      </c>
      <c r="K39" s="287"/>
      <c r="L39" s="288" t="s">
        <v>821</v>
      </c>
      <c r="M39" s="287">
        <v>42.35</v>
      </c>
      <c r="N39" s="55"/>
      <c r="O39" s="55"/>
      <c r="P39" s="55"/>
    </row>
    <row r="40" spans="1:16" s="10" customFormat="1" ht="13.5" x14ac:dyDescent="0.25">
      <c r="A40" s="286" t="s">
        <v>574</v>
      </c>
      <c r="B40" s="287">
        <v>5.95</v>
      </c>
      <c r="C40" s="287">
        <v>42.72</v>
      </c>
      <c r="D40" s="287">
        <v>1.85</v>
      </c>
      <c r="E40" s="287">
        <v>0</v>
      </c>
      <c r="F40" s="287">
        <v>0</v>
      </c>
      <c r="G40" s="287">
        <v>19.29</v>
      </c>
      <c r="H40" s="287">
        <v>10.7</v>
      </c>
      <c r="I40" s="287">
        <v>0.66</v>
      </c>
      <c r="J40" s="287">
        <v>8.18</v>
      </c>
      <c r="K40" s="287"/>
      <c r="L40" s="288" t="s">
        <v>821</v>
      </c>
      <c r="M40" s="287">
        <v>92.48</v>
      </c>
      <c r="N40" s="55"/>
      <c r="O40" s="55"/>
      <c r="P40" s="55"/>
    </row>
    <row r="41" spans="1:16" s="10" customFormat="1" ht="13.5" x14ac:dyDescent="0.25">
      <c r="A41" s="286" t="s">
        <v>769</v>
      </c>
      <c r="B41" s="287">
        <v>6.23</v>
      </c>
      <c r="C41" s="287">
        <v>34.090000000000003</v>
      </c>
      <c r="D41" s="287">
        <v>7.48</v>
      </c>
      <c r="E41" s="287">
        <v>0.44</v>
      </c>
      <c r="F41" s="287">
        <v>0</v>
      </c>
      <c r="G41" s="287">
        <v>10.09</v>
      </c>
      <c r="H41" s="287">
        <v>16.38</v>
      </c>
      <c r="I41" s="287">
        <v>1.39</v>
      </c>
      <c r="J41" s="287">
        <v>2.17</v>
      </c>
      <c r="K41" s="287"/>
      <c r="L41" s="288" t="s">
        <v>820</v>
      </c>
      <c r="M41" s="287">
        <v>34.75</v>
      </c>
      <c r="N41" s="55"/>
      <c r="O41" s="55"/>
      <c r="P41" s="55"/>
    </row>
    <row r="42" spans="1:16" s="10" customFormat="1" ht="13.5" x14ac:dyDescent="0.25">
      <c r="A42" s="286" t="s">
        <v>575</v>
      </c>
      <c r="B42" s="287">
        <v>5.28</v>
      </c>
      <c r="C42" s="287">
        <v>33.79</v>
      </c>
      <c r="D42" s="287">
        <v>16.399999999999999</v>
      </c>
      <c r="E42" s="287">
        <v>0</v>
      </c>
      <c r="F42" s="287">
        <v>0</v>
      </c>
      <c r="G42" s="287">
        <v>9.2200000000000006</v>
      </c>
      <c r="H42" s="287">
        <v>11.08</v>
      </c>
      <c r="I42" s="287">
        <v>0.97</v>
      </c>
      <c r="J42" s="287">
        <v>25.77</v>
      </c>
      <c r="K42" s="287"/>
      <c r="L42" s="288" t="s">
        <v>822</v>
      </c>
      <c r="M42" s="287">
        <v>37.130000000000003</v>
      </c>
      <c r="N42" s="55"/>
      <c r="O42" s="55"/>
      <c r="P42" s="55"/>
    </row>
    <row r="43" spans="1:16" s="10" customFormat="1" ht="13.5" x14ac:dyDescent="0.25">
      <c r="A43" s="286" t="s">
        <v>473</v>
      </c>
      <c r="B43" s="287">
        <v>4.24</v>
      </c>
      <c r="C43" s="287">
        <v>41.44</v>
      </c>
      <c r="D43" s="287">
        <v>1.75</v>
      </c>
      <c r="E43" s="287">
        <v>0.48</v>
      </c>
      <c r="F43" s="287">
        <v>0</v>
      </c>
      <c r="G43" s="287">
        <v>11.63</v>
      </c>
      <c r="H43" s="287">
        <v>12.13</v>
      </c>
      <c r="I43" s="287">
        <v>1.65</v>
      </c>
      <c r="J43" s="287">
        <v>2.04</v>
      </c>
      <c r="K43" s="287"/>
      <c r="L43" s="288" t="s">
        <v>824</v>
      </c>
      <c r="M43" s="287">
        <v>72.790000000000006</v>
      </c>
      <c r="N43" s="55"/>
      <c r="O43" s="55"/>
      <c r="P43" s="55"/>
    </row>
    <row r="44" spans="1:16" s="10" customFormat="1" ht="13.5" x14ac:dyDescent="0.25">
      <c r="A44" s="286" t="s">
        <v>475</v>
      </c>
      <c r="B44" s="287">
        <v>2.5099999999999998</v>
      </c>
      <c r="C44" s="287">
        <v>54.85</v>
      </c>
      <c r="D44" s="287">
        <v>8.2799999999999994</v>
      </c>
      <c r="E44" s="287">
        <v>4.5</v>
      </c>
      <c r="F44" s="287">
        <v>0.27</v>
      </c>
      <c r="G44" s="287">
        <v>19.73</v>
      </c>
      <c r="H44" s="287">
        <v>11.55</v>
      </c>
      <c r="I44" s="287">
        <v>0.86</v>
      </c>
      <c r="J44" s="287">
        <v>0.25</v>
      </c>
      <c r="K44" s="287"/>
      <c r="L44" s="288" t="s">
        <v>824</v>
      </c>
      <c r="M44" s="287">
        <v>32.159999999999997</v>
      </c>
      <c r="N44" s="55"/>
      <c r="O44" s="55"/>
      <c r="P44" s="55"/>
    </row>
    <row r="45" spans="1:16" s="10" customFormat="1" ht="13.5" x14ac:dyDescent="0.25">
      <c r="A45" s="286" t="s">
        <v>476</v>
      </c>
      <c r="B45" s="287">
        <v>2.4700000000000002</v>
      </c>
      <c r="C45" s="287">
        <v>57.3</v>
      </c>
      <c r="D45" s="287">
        <v>8.3800000000000008</v>
      </c>
      <c r="E45" s="287">
        <v>4.7300000000000004</v>
      </c>
      <c r="F45" s="287">
        <v>0.06</v>
      </c>
      <c r="G45" s="287">
        <v>22.66</v>
      </c>
      <c r="H45" s="287">
        <v>11.01</v>
      </c>
      <c r="I45" s="287">
        <v>0.83</v>
      </c>
      <c r="J45" s="287">
        <v>0.45</v>
      </c>
      <c r="K45" s="287"/>
      <c r="L45" s="288" t="s">
        <v>824</v>
      </c>
      <c r="M45" s="287">
        <v>33.299999999999997</v>
      </c>
      <c r="N45" s="55"/>
      <c r="O45" s="55"/>
      <c r="P45" s="55"/>
    </row>
    <row r="46" spans="1:16" s="10" customFormat="1" ht="13.5" x14ac:dyDescent="0.25">
      <c r="A46" s="286" t="s">
        <v>477</v>
      </c>
      <c r="B46" s="287">
        <v>1.91</v>
      </c>
      <c r="C46" s="287">
        <v>65.319999999999993</v>
      </c>
      <c r="D46" s="287">
        <v>6.81</v>
      </c>
      <c r="E46" s="287">
        <v>1.92</v>
      </c>
      <c r="F46" s="287">
        <v>0</v>
      </c>
      <c r="G46" s="287">
        <v>26.81</v>
      </c>
      <c r="H46" s="287">
        <v>9.91</v>
      </c>
      <c r="I46" s="287">
        <v>0.78</v>
      </c>
      <c r="J46" s="287">
        <v>0.36</v>
      </c>
      <c r="K46" s="287"/>
      <c r="L46" s="288" t="s">
        <v>824</v>
      </c>
      <c r="M46" s="287">
        <v>35.799999999999997</v>
      </c>
      <c r="N46" s="55"/>
      <c r="O46" s="55"/>
      <c r="P46" s="55"/>
    </row>
    <row r="47" spans="1:16" s="10" customFormat="1" ht="13.5" x14ac:dyDescent="0.25">
      <c r="A47" s="286" t="s">
        <v>478</v>
      </c>
      <c r="B47" s="287">
        <v>4.29</v>
      </c>
      <c r="C47" s="287">
        <v>19.46</v>
      </c>
      <c r="D47" s="287">
        <v>3.95</v>
      </c>
      <c r="E47" s="287">
        <v>0.18</v>
      </c>
      <c r="F47" s="287">
        <v>0</v>
      </c>
      <c r="G47" s="287">
        <v>6.28</v>
      </c>
      <c r="H47" s="287">
        <v>15.02</v>
      </c>
      <c r="I47" s="287">
        <v>1.1399999999999999</v>
      </c>
      <c r="J47" s="287">
        <v>2.2200000000000002</v>
      </c>
      <c r="K47" s="287"/>
      <c r="L47" s="288" t="s">
        <v>824</v>
      </c>
      <c r="M47" s="287">
        <v>66.31</v>
      </c>
      <c r="N47" s="55"/>
      <c r="O47" s="55"/>
      <c r="P47" s="55"/>
    </row>
    <row r="48" spans="1:16" s="10" customFormat="1" ht="13.5" x14ac:dyDescent="0.25">
      <c r="A48" s="286" t="s">
        <v>748</v>
      </c>
      <c r="B48" s="287">
        <v>3.7</v>
      </c>
      <c r="C48" s="287">
        <v>30.73</v>
      </c>
      <c r="D48" s="287">
        <v>3.63</v>
      </c>
      <c r="E48" s="287">
        <v>0.4</v>
      </c>
      <c r="F48" s="287">
        <v>0</v>
      </c>
      <c r="G48" s="287">
        <v>10.48</v>
      </c>
      <c r="H48" s="287">
        <v>15.89</v>
      </c>
      <c r="I48" s="287">
        <v>1.04</v>
      </c>
      <c r="J48" s="287">
        <v>1.69</v>
      </c>
      <c r="K48" s="287"/>
      <c r="L48" s="288" t="s">
        <v>824</v>
      </c>
      <c r="M48" s="287">
        <v>48.38</v>
      </c>
      <c r="N48" s="55"/>
      <c r="O48" s="55"/>
      <c r="P48" s="55"/>
    </row>
    <row r="49" spans="1:16" s="10" customFormat="1" ht="13.5" x14ac:dyDescent="0.25">
      <c r="A49" s="286" t="s">
        <v>479</v>
      </c>
      <c r="B49" s="287">
        <v>3.31</v>
      </c>
      <c r="C49" s="287">
        <v>35.130000000000003</v>
      </c>
      <c r="D49" s="287">
        <v>2.29</v>
      </c>
      <c r="E49" s="287">
        <v>0.28000000000000003</v>
      </c>
      <c r="F49" s="287">
        <v>0.81</v>
      </c>
      <c r="G49" s="287">
        <v>10.91</v>
      </c>
      <c r="H49" s="287">
        <v>15.61</v>
      </c>
      <c r="I49" s="287">
        <v>1.03</v>
      </c>
      <c r="J49" s="287">
        <v>1.35</v>
      </c>
      <c r="K49" s="287"/>
      <c r="L49" s="288" t="s">
        <v>824</v>
      </c>
      <c r="M49" s="287">
        <v>49.28</v>
      </c>
      <c r="N49" s="55"/>
      <c r="O49" s="55"/>
      <c r="P49" s="55"/>
    </row>
    <row r="50" spans="1:16" s="10" customFormat="1" ht="13.5" x14ac:dyDescent="0.25">
      <c r="A50" s="286" t="s">
        <v>480</v>
      </c>
      <c r="B50" s="287">
        <v>3.74</v>
      </c>
      <c r="C50" s="287">
        <v>42.1</v>
      </c>
      <c r="D50" s="287">
        <v>2.48</v>
      </c>
      <c r="E50" s="287">
        <v>0.32</v>
      </c>
      <c r="F50" s="287">
        <v>5.7</v>
      </c>
      <c r="G50" s="287">
        <v>11.55</v>
      </c>
      <c r="H50" s="287">
        <v>15.37</v>
      </c>
      <c r="I50" s="287">
        <v>0.99</v>
      </c>
      <c r="J50" s="287">
        <v>0.75</v>
      </c>
      <c r="K50" s="287"/>
      <c r="L50" s="288" t="s">
        <v>824</v>
      </c>
      <c r="M50" s="287">
        <v>53.74</v>
      </c>
      <c r="N50" s="55"/>
      <c r="O50" s="55"/>
      <c r="P50" s="55"/>
    </row>
    <row r="51" spans="1:16" s="10" customFormat="1" ht="13.5" x14ac:dyDescent="0.25">
      <c r="A51" s="286" t="s">
        <v>481</v>
      </c>
      <c r="B51" s="287">
        <v>3.81</v>
      </c>
      <c r="C51" s="287">
        <v>37.97</v>
      </c>
      <c r="D51" s="287">
        <v>3.11</v>
      </c>
      <c r="E51" s="287">
        <v>0.64</v>
      </c>
      <c r="F51" s="287">
        <v>0</v>
      </c>
      <c r="G51" s="287">
        <v>12.9</v>
      </c>
      <c r="H51" s="287">
        <v>14.02</v>
      </c>
      <c r="I51" s="287">
        <v>0.9</v>
      </c>
      <c r="J51" s="287">
        <v>0.69</v>
      </c>
      <c r="K51" s="287"/>
      <c r="L51" s="288" t="s">
        <v>824</v>
      </c>
      <c r="M51" s="287">
        <v>41.89</v>
      </c>
      <c r="N51" s="55"/>
      <c r="O51" s="55"/>
      <c r="P51" s="55"/>
    </row>
    <row r="52" spans="1:16" s="10" customFormat="1" ht="13.5" x14ac:dyDescent="0.25">
      <c r="A52" s="286" t="s">
        <v>482</v>
      </c>
      <c r="B52" s="287">
        <v>3.38</v>
      </c>
      <c r="C52" s="287">
        <v>46.28</v>
      </c>
      <c r="D52" s="287">
        <v>4.8899999999999997</v>
      </c>
      <c r="E52" s="287">
        <v>2.68</v>
      </c>
      <c r="F52" s="287">
        <v>7.0000000000000007E-2</v>
      </c>
      <c r="G52" s="287">
        <v>14.87</v>
      </c>
      <c r="H52" s="287">
        <v>13.14</v>
      </c>
      <c r="I52" s="287">
        <v>0.93</v>
      </c>
      <c r="J52" s="287">
        <v>0.89</v>
      </c>
      <c r="K52" s="287"/>
      <c r="L52" s="288" t="s">
        <v>824</v>
      </c>
      <c r="M52" s="287">
        <v>35.85</v>
      </c>
      <c r="N52" s="55"/>
      <c r="O52" s="55"/>
      <c r="P52" s="55"/>
    </row>
    <row r="53" spans="1:16" s="10" customFormat="1" ht="13.5" x14ac:dyDescent="0.25">
      <c r="A53" s="286" t="s">
        <v>483</v>
      </c>
      <c r="B53" s="287">
        <v>3.23</v>
      </c>
      <c r="C53" s="287">
        <v>48.8</v>
      </c>
      <c r="D53" s="287">
        <v>7.12</v>
      </c>
      <c r="E53" s="287">
        <v>4.93</v>
      </c>
      <c r="F53" s="287">
        <v>0.56000000000000005</v>
      </c>
      <c r="G53" s="287">
        <v>16.41</v>
      </c>
      <c r="H53" s="287">
        <v>12.4</v>
      </c>
      <c r="I53" s="287">
        <v>0.91</v>
      </c>
      <c r="J53" s="287">
        <v>0.79</v>
      </c>
      <c r="K53" s="287"/>
      <c r="L53" s="288" t="s">
        <v>824</v>
      </c>
      <c r="M53" s="287">
        <v>35.24</v>
      </c>
      <c r="N53" s="55"/>
      <c r="O53" s="55"/>
      <c r="P53" s="55"/>
    </row>
    <row r="54" spans="1:16" s="10" customFormat="1" ht="13.5" x14ac:dyDescent="0.25">
      <c r="A54" s="286" t="s">
        <v>484</v>
      </c>
      <c r="B54" s="287">
        <v>3.96</v>
      </c>
      <c r="C54" s="287">
        <v>36.89</v>
      </c>
      <c r="D54" s="287">
        <v>1.43</v>
      </c>
      <c r="E54" s="287">
        <v>0.04</v>
      </c>
      <c r="F54" s="287">
        <v>0</v>
      </c>
      <c r="G54" s="287">
        <v>15.92</v>
      </c>
      <c r="H54" s="287">
        <v>13.06</v>
      </c>
      <c r="I54" s="287">
        <v>0.52</v>
      </c>
      <c r="J54" s="287">
        <v>1.1100000000000001</v>
      </c>
      <c r="K54" s="287"/>
      <c r="L54" s="288" t="s">
        <v>822</v>
      </c>
      <c r="M54" s="287">
        <v>35.869999999999997</v>
      </c>
      <c r="N54" s="55"/>
      <c r="O54" s="55"/>
      <c r="P54" s="55"/>
    </row>
    <row r="55" spans="1:16" s="10" customFormat="1" ht="13.5" x14ac:dyDescent="0.25">
      <c r="A55" s="286" t="s">
        <v>749</v>
      </c>
      <c r="B55" s="287">
        <v>4.1399999999999997</v>
      </c>
      <c r="C55" s="287">
        <v>37.17</v>
      </c>
      <c r="D55" s="287">
        <v>1.25</v>
      </c>
      <c r="E55" s="287">
        <v>0.05</v>
      </c>
      <c r="F55" s="287">
        <v>0</v>
      </c>
      <c r="G55" s="287">
        <v>16.79</v>
      </c>
      <c r="H55" s="287">
        <v>12.95</v>
      </c>
      <c r="I55" s="287">
        <v>0.46</v>
      </c>
      <c r="J55" s="287">
        <v>1.65</v>
      </c>
      <c r="K55" s="287"/>
      <c r="L55" s="288" t="s">
        <v>822</v>
      </c>
      <c r="M55" s="287">
        <v>33.46</v>
      </c>
      <c r="N55" s="55"/>
      <c r="O55" s="55"/>
      <c r="P55" s="55"/>
    </row>
    <row r="56" spans="1:16" s="10" customFormat="1" ht="13.5" x14ac:dyDescent="0.25">
      <c r="A56" s="286" t="s">
        <v>485</v>
      </c>
      <c r="B56" s="287">
        <v>3.95</v>
      </c>
      <c r="C56" s="287">
        <v>50.84</v>
      </c>
      <c r="D56" s="287">
        <v>2.09</v>
      </c>
      <c r="E56" s="287">
        <v>0.23</v>
      </c>
      <c r="F56" s="287">
        <v>0</v>
      </c>
      <c r="G56" s="287">
        <v>18.79</v>
      </c>
      <c r="H56" s="287">
        <v>11.67</v>
      </c>
      <c r="I56" s="287">
        <v>0.51</v>
      </c>
      <c r="J56" s="287">
        <v>0.9</v>
      </c>
      <c r="K56" s="287"/>
      <c r="L56" s="288" t="s">
        <v>822</v>
      </c>
      <c r="M56" s="287">
        <v>30.98</v>
      </c>
      <c r="N56" s="55"/>
      <c r="O56" s="55"/>
      <c r="P56" s="55"/>
    </row>
    <row r="57" spans="1:16" s="10" customFormat="1" ht="13.5" x14ac:dyDescent="0.25">
      <c r="A57" s="286" t="s">
        <v>750</v>
      </c>
      <c r="B57" s="287">
        <v>5.41</v>
      </c>
      <c r="C57" s="287">
        <v>25.61</v>
      </c>
      <c r="D57" s="287">
        <v>1.35</v>
      </c>
      <c r="E57" s="287">
        <v>0</v>
      </c>
      <c r="F57" s="287">
        <v>0</v>
      </c>
      <c r="G57" s="287">
        <v>9.01</v>
      </c>
      <c r="H57" s="287">
        <v>17.64</v>
      </c>
      <c r="I57" s="287">
        <v>0.66</v>
      </c>
      <c r="J57" s="287">
        <v>1.29</v>
      </c>
      <c r="K57" s="287"/>
      <c r="L57" s="288" t="s">
        <v>822</v>
      </c>
      <c r="M57" s="287">
        <v>23.54</v>
      </c>
      <c r="N57" s="55"/>
      <c r="O57" s="55"/>
      <c r="P57" s="55"/>
    </row>
    <row r="58" spans="1:16" s="10" customFormat="1" ht="13.5" x14ac:dyDescent="0.25">
      <c r="A58" s="286" t="s">
        <v>751</v>
      </c>
      <c r="B58" s="287">
        <v>4.6100000000000003</v>
      </c>
      <c r="C58" s="287">
        <v>28.58</v>
      </c>
      <c r="D58" s="287">
        <v>1.1599999999999999</v>
      </c>
      <c r="E58" s="287">
        <v>0</v>
      </c>
      <c r="F58" s="287">
        <v>0</v>
      </c>
      <c r="G58" s="287">
        <v>10.7</v>
      </c>
      <c r="H58" s="287">
        <v>16.649999999999999</v>
      </c>
      <c r="I58" s="287">
        <v>0.56999999999999995</v>
      </c>
      <c r="J58" s="287">
        <v>1.36</v>
      </c>
      <c r="K58" s="287"/>
      <c r="L58" s="288" t="s">
        <v>822</v>
      </c>
      <c r="M58" s="287">
        <v>30.8</v>
      </c>
      <c r="N58" s="55"/>
      <c r="O58" s="55"/>
      <c r="P58" s="55"/>
    </row>
    <row r="59" spans="1:16" s="10" customFormat="1" ht="13.5" x14ac:dyDescent="0.25">
      <c r="A59" s="286" t="s">
        <v>752</v>
      </c>
      <c r="B59" s="287">
        <v>4.22</v>
      </c>
      <c r="C59" s="287">
        <v>31.23</v>
      </c>
      <c r="D59" s="287">
        <v>1.66</v>
      </c>
      <c r="E59" s="287">
        <v>0</v>
      </c>
      <c r="F59" s="287">
        <v>0</v>
      </c>
      <c r="G59" s="287">
        <v>11.13</v>
      </c>
      <c r="H59" s="287">
        <v>16.41</v>
      </c>
      <c r="I59" s="287">
        <v>0.66</v>
      </c>
      <c r="J59" s="287">
        <v>1.72</v>
      </c>
      <c r="K59" s="287"/>
      <c r="L59" s="288" t="s">
        <v>822</v>
      </c>
      <c r="M59" s="287">
        <v>27.47</v>
      </c>
      <c r="N59" s="55"/>
      <c r="O59" s="55"/>
      <c r="P59" s="55"/>
    </row>
    <row r="60" spans="1:16" s="10" customFormat="1" ht="13.5" x14ac:dyDescent="0.25">
      <c r="A60" s="286" t="s">
        <v>488</v>
      </c>
      <c r="B60" s="287">
        <v>4.5999999999999996</v>
      </c>
      <c r="C60" s="287">
        <v>35.15</v>
      </c>
      <c r="D60" s="287">
        <v>1.4</v>
      </c>
      <c r="E60" s="287">
        <v>0.01</v>
      </c>
      <c r="F60" s="287">
        <v>0</v>
      </c>
      <c r="G60" s="287">
        <v>11.94</v>
      </c>
      <c r="H60" s="287">
        <v>15.34</v>
      </c>
      <c r="I60" s="287">
        <v>0.62</v>
      </c>
      <c r="J60" s="287">
        <v>0.76</v>
      </c>
      <c r="K60" s="287"/>
      <c r="L60" s="288" t="s">
        <v>822</v>
      </c>
      <c r="M60" s="287">
        <v>26.3</v>
      </c>
      <c r="N60" s="55"/>
      <c r="O60" s="55"/>
      <c r="P60" s="55"/>
    </row>
    <row r="61" spans="1:16" s="10" customFormat="1" ht="13.5" x14ac:dyDescent="0.25">
      <c r="A61" s="286" t="s">
        <v>753</v>
      </c>
      <c r="B61" s="287">
        <v>4.0199999999999996</v>
      </c>
      <c r="C61" s="287">
        <v>37.54</v>
      </c>
      <c r="D61" s="287">
        <v>1.75</v>
      </c>
      <c r="E61" s="287">
        <v>0.03</v>
      </c>
      <c r="F61" s="287">
        <v>0</v>
      </c>
      <c r="G61" s="287">
        <v>13.04</v>
      </c>
      <c r="H61" s="287">
        <v>15.9</v>
      </c>
      <c r="I61" s="287">
        <v>0.62</v>
      </c>
      <c r="J61" s="287">
        <v>2.1</v>
      </c>
      <c r="K61" s="287"/>
      <c r="L61" s="288" t="s">
        <v>822</v>
      </c>
      <c r="M61" s="287">
        <v>23.06</v>
      </c>
      <c r="N61" s="55"/>
      <c r="O61" s="55"/>
      <c r="P61" s="55"/>
    </row>
    <row r="62" spans="1:16" s="10" customFormat="1" ht="13.5" x14ac:dyDescent="0.25">
      <c r="A62" s="286" t="s">
        <v>489</v>
      </c>
      <c r="B62" s="287">
        <v>4.29</v>
      </c>
      <c r="C62" s="287">
        <v>38.54</v>
      </c>
      <c r="D62" s="287">
        <v>1.72</v>
      </c>
      <c r="E62" s="287">
        <v>0</v>
      </c>
      <c r="F62" s="287">
        <v>0</v>
      </c>
      <c r="G62" s="287">
        <v>13.6</v>
      </c>
      <c r="H62" s="287">
        <v>15.81</v>
      </c>
      <c r="I62" s="287">
        <v>0.65</v>
      </c>
      <c r="J62" s="287">
        <v>1</v>
      </c>
      <c r="K62" s="287"/>
      <c r="L62" s="288" t="s">
        <v>822</v>
      </c>
      <c r="M62" s="287">
        <v>26.43</v>
      </c>
      <c r="N62" s="55"/>
      <c r="O62" s="55"/>
      <c r="P62" s="55"/>
    </row>
    <row r="63" spans="1:16" s="10" customFormat="1" ht="13.5" x14ac:dyDescent="0.25">
      <c r="A63" s="286" t="s">
        <v>490</v>
      </c>
      <c r="B63" s="287">
        <v>3.95</v>
      </c>
      <c r="C63" s="287">
        <v>40.840000000000003</v>
      </c>
      <c r="D63" s="287">
        <v>1.1599999999999999</v>
      </c>
      <c r="E63" s="287">
        <v>0.02</v>
      </c>
      <c r="F63" s="287">
        <v>0</v>
      </c>
      <c r="G63" s="287">
        <v>15.09</v>
      </c>
      <c r="H63" s="287">
        <v>14.03</v>
      </c>
      <c r="I63" s="287">
        <v>0.55000000000000004</v>
      </c>
      <c r="J63" s="287">
        <v>1.48</v>
      </c>
      <c r="K63" s="287"/>
      <c r="L63" s="288" t="s">
        <v>822</v>
      </c>
      <c r="M63" s="287">
        <v>31.23</v>
      </c>
      <c r="N63" s="55"/>
      <c r="O63" s="55"/>
      <c r="P63" s="55"/>
    </row>
    <row r="64" spans="1:16" s="10" customFormat="1" ht="13.5" x14ac:dyDescent="0.25">
      <c r="A64" s="286" t="s">
        <v>498</v>
      </c>
      <c r="B64" s="287">
        <v>2.0099999999999998</v>
      </c>
      <c r="C64" s="287">
        <v>64.17</v>
      </c>
      <c r="D64" s="287">
        <v>2.0299999999999998</v>
      </c>
      <c r="E64" s="287">
        <v>1.96</v>
      </c>
      <c r="F64" s="287">
        <v>0.23</v>
      </c>
      <c r="G64" s="287">
        <v>18.510000000000002</v>
      </c>
      <c r="H64" s="287">
        <v>12.24</v>
      </c>
      <c r="I64" s="287">
        <v>0.73</v>
      </c>
      <c r="J64" s="287">
        <v>0.31</v>
      </c>
      <c r="K64" s="287"/>
      <c r="L64" s="288" t="s">
        <v>818</v>
      </c>
      <c r="M64" s="287">
        <v>24.64</v>
      </c>
      <c r="N64" s="55"/>
      <c r="O64" s="55"/>
      <c r="P64" s="55"/>
    </row>
    <row r="65" spans="1:16" s="10" customFormat="1" ht="13.5" x14ac:dyDescent="0.25">
      <c r="A65" s="286" t="s">
        <v>499</v>
      </c>
      <c r="B65" s="287">
        <v>1.96</v>
      </c>
      <c r="C65" s="287">
        <v>74.099999999999994</v>
      </c>
      <c r="D65" s="287">
        <v>0.28999999999999998</v>
      </c>
      <c r="E65" s="287">
        <v>0.01</v>
      </c>
      <c r="F65" s="287">
        <v>0</v>
      </c>
      <c r="G65" s="287">
        <v>29.12</v>
      </c>
      <c r="H65" s="287">
        <v>7.03</v>
      </c>
      <c r="I65" s="287">
        <v>0.64</v>
      </c>
      <c r="J65" s="287">
        <v>0.43</v>
      </c>
      <c r="K65" s="287"/>
      <c r="L65" s="288" t="s">
        <v>822</v>
      </c>
      <c r="M65" s="287">
        <v>19.96</v>
      </c>
      <c r="N65" s="55"/>
      <c r="O65" s="55"/>
      <c r="P65" s="55"/>
    </row>
    <row r="66" spans="1:16" s="10" customFormat="1" ht="13.5" x14ac:dyDescent="0.25">
      <c r="A66" s="286" t="s">
        <v>500</v>
      </c>
      <c r="B66" s="287">
        <v>2.02</v>
      </c>
      <c r="C66" s="287">
        <v>75.89</v>
      </c>
      <c r="D66" s="287">
        <v>1.01</v>
      </c>
      <c r="E66" s="287">
        <v>0.13</v>
      </c>
      <c r="F66" s="287">
        <v>0.21</v>
      </c>
      <c r="G66" s="287">
        <v>28.79</v>
      </c>
      <c r="H66" s="287">
        <v>7.65</v>
      </c>
      <c r="I66" s="287">
        <v>0.9</v>
      </c>
      <c r="J66" s="287">
        <v>0.78</v>
      </c>
      <c r="K66" s="287"/>
      <c r="L66" s="288" t="s">
        <v>822</v>
      </c>
      <c r="M66" s="287">
        <v>22.55</v>
      </c>
      <c r="N66" s="55"/>
      <c r="O66" s="55"/>
      <c r="P66" s="55"/>
    </row>
    <row r="67" spans="1:16" s="10" customFormat="1" ht="13.5" x14ac:dyDescent="0.25">
      <c r="A67" s="286" t="s">
        <v>501</v>
      </c>
      <c r="B67" s="287">
        <v>2.5</v>
      </c>
      <c r="C67" s="287">
        <v>63.05</v>
      </c>
      <c r="D67" s="287">
        <v>0.62</v>
      </c>
      <c r="E67" s="287">
        <v>0</v>
      </c>
      <c r="F67" s="287">
        <v>0</v>
      </c>
      <c r="G67" s="287">
        <v>24.7</v>
      </c>
      <c r="H67" s="287">
        <v>8.93</v>
      </c>
      <c r="I67" s="287">
        <v>0.9</v>
      </c>
      <c r="J67" s="287">
        <v>0.24</v>
      </c>
      <c r="K67" s="287"/>
      <c r="L67" s="288" t="s">
        <v>820</v>
      </c>
      <c r="M67" s="287">
        <v>20.22</v>
      </c>
      <c r="N67" s="55"/>
      <c r="O67" s="55"/>
      <c r="P67" s="55"/>
    </row>
    <row r="68" spans="1:16" s="10" customFormat="1" ht="13.5" x14ac:dyDescent="0.25">
      <c r="A68" s="286" t="s">
        <v>502</v>
      </c>
      <c r="B68" s="287">
        <v>2.29</v>
      </c>
      <c r="C68" s="287">
        <v>61.12</v>
      </c>
      <c r="D68" s="287">
        <v>0.62</v>
      </c>
      <c r="E68" s="287">
        <v>0</v>
      </c>
      <c r="F68" s="287">
        <v>0</v>
      </c>
      <c r="G68" s="287">
        <v>24.66</v>
      </c>
      <c r="H68" s="287">
        <v>9.35</v>
      </c>
      <c r="I68" s="287">
        <v>0.74</v>
      </c>
      <c r="J68" s="287">
        <v>0.31</v>
      </c>
      <c r="K68" s="287"/>
      <c r="L68" s="288" t="s">
        <v>820</v>
      </c>
      <c r="M68" s="287">
        <v>20.18</v>
      </c>
      <c r="N68" s="55"/>
      <c r="O68" s="55"/>
      <c r="P68" s="55"/>
    </row>
    <row r="69" spans="1:16" s="10" customFormat="1" ht="13.5" x14ac:dyDescent="0.25">
      <c r="A69" s="286" t="s">
        <v>503</v>
      </c>
      <c r="B69" s="287">
        <v>2.33</v>
      </c>
      <c r="C69" s="287">
        <v>58.62</v>
      </c>
      <c r="D69" s="287">
        <v>0.06</v>
      </c>
      <c r="E69" s="287">
        <v>0</v>
      </c>
      <c r="F69" s="287">
        <v>0</v>
      </c>
      <c r="G69" s="287">
        <v>17.61</v>
      </c>
      <c r="H69" s="287">
        <v>7.49</v>
      </c>
      <c r="I69" s="287">
        <v>1.75</v>
      </c>
      <c r="J69" s="287">
        <v>0.26</v>
      </c>
      <c r="K69" s="287"/>
      <c r="L69" s="288" t="s">
        <v>822</v>
      </c>
      <c r="M69" s="287">
        <v>30.66</v>
      </c>
      <c r="N69" s="55"/>
      <c r="O69" s="55"/>
      <c r="P69" s="55"/>
    </row>
    <row r="70" spans="1:16" s="10" customFormat="1" ht="13.5" x14ac:dyDescent="0.25">
      <c r="A70" s="286" t="s">
        <v>504</v>
      </c>
      <c r="B70" s="287">
        <v>2.2599999999999998</v>
      </c>
      <c r="C70" s="287">
        <v>59.19</v>
      </c>
      <c r="D70" s="287">
        <v>0.24</v>
      </c>
      <c r="E70" s="287">
        <v>0</v>
      </c>
      <c r="F70" s="287">
        <v>0</v>
      </c>
      <c r="G70" s="287">
        <v>24.86</v>
      </c>
      <c r="H70" s="287">
        <v>8</v>
      </c>
      <c r="I70" s="287">
        <v>0.82</v>
      </c>
      <c r="J70" s="287">
        <v>0.11</v>
      </c>
      <c r="K70" s="287"/>
      <c r="L70" s="288" t="s">
        <v>820</v>
      </c>
      <c r="M70" s="287">
        <v>20.2</v>
      </c>
      <c r="N70" s="55"/>
      <c r="O70" s="55"/>
      <c r="P70" s="55"/>
    </row>
    <row r="71" spans="1:16" s="10" customFormat="1" ht="13.5" x14ac:dyDescent="0.25">
      <c r="A71" s="286" t="s">
        <v>505</v>
      </c>
      <c r="B71" s="287">
        <v>2.85</v>
      </c>
      <c r="C71" s="287">
        <v>63.57</v>
      </c>
      <c r="D71" s="287">
        <v>0.11</v>
      </c>
      <c r="E71" s="287">
        <v>0</v>
      </c>
      <c r="F71" s="287">
        <v>0</v>
      </c>
      <c r="G71" s="287">
        <v>26.57</v>
      </c>
      <c r="H71" s="287">
        <v>6.4</v>
      </c>
      <c r="I71" s="287">
        <v>1.18</v>
      </c>
      <c r="J71" s="287">
        <v>0.51</v>
      </c>
      <c r="K71" s="287"/>
      <c r="L71" s="288" t="s">
        <v>822</v>
      </c>
      <c r="M71" s="287">
        <v>23.3</v>
      </c>
      <c r="N71" s="55"/>
      <c r="O71" s="55"/>
      <c r="P71" s="55"/>
    </row>
    <row r="72" spans="1:16" s="10" customFormat="1" ht="13.5" x14ac:dyDescent="0.25">
      <c r="A72" s="286" t="s">
        <v>506</v>
      </c>
      <c r="B72" s="287">
        <v>1.79</v>
      </c>
      <c r="C72" s="287">
        <v>72.69</v>
      </c>
      <c r="D72" s="287">
        <v>0.01</v>
      </c>
      <c r="E72" s="287">
        <v>0</v>
      </c>
      <c r="F72" s="287">
        <v>0</v>
      </c>
      <c r="G72" s="287">
        <v>29.54</v>
      </c>
      <c r="H72" s="287">
        <v>2.2599999999999998</v>
      </c>
      <c r="I72" s="287">
        <v>1.73</v>
      </c>
      <c r="J72" s="287">
        <v>0.45</v>
      </c>
      <c r="K72" s="287"/>
      <c r="L72" s="288" t="s">
        <v>822</v>
      </c>
      <c r="M72" s="287">
        <v>20.99</v>
      </c>
      <c r="N72" s="55"/>
      <c r="O72" s="55"/>
      <c r="P72" s="55"/>
    </row>
    <row r="73" spans="1:16" s="10" customFormat="1" ht="13.5" x14ac:dyDescent="0.25">
      <c r="A73" s="286" t="s">
        <v>507</v>
      </c>
      <c r="B73" s="287">
        <v>2.68</v>
      </c>
      <c r="C73" s="287">
        <v>52.63</v>
      </c>
      <c r="D73" s="287">
        <v>2.35</v>
      </c>
      <c r="E73" s="287">
        <v>1.2</v>
      </c>
      <c r="F73" s="287">
        <v>0.11</v>
      </c>
      <c r="G73" s="287">
        <v>17.28</v>
      </c>
      <c r="H73" s="287">
        <v>12.28</v>
      </c>
      <c r="I73" s="287">
        <v>0.71</v>
      </c>
      <c r="J73" s="287">
        <v>0.17</v>
      </c>
      <c r="K73" s="287"/>
      <c r="L73" s="288" t="s">
        <v>818</v>
      </c>
      <c r="M73" s="287">
        <v>20.41</v>
      </c>
      <c r="N73" s="55"/>
      <c r="O73" s="55"/>
      <c r="P73" s="55"/>
    </row>
    <row r="74" spans="1:16" s="10" customFormat="1" ht="13.5" x14ac:dyDescent="0.25">
      <c r="A74" s="286" t="s">
        <v>508</v>
      </c>
      <c r="B74" s="287">
        <v>1.46</v>
      </c>
      <c r="C74" s="287">
        <v>69.260000000000005</v>
      </c>
      <c r="D74" s="287">
        <v>3.64</v>
      </c>
      <c r="E74" s="287">
        <v>4.3499999999999996</v>
      </c>
      <c r="F74" s="287">
        <v>0.32</v>
      </c>
      <c r="G74" s="287">
        <v>23.62</v>
      </c>
      <c r="H74" s="287">
        <v>11.08</v>
      </c>
      <c r="I74" s="287">
        <v>0.75</v>
      </c>
      <c r="J74" s="287">
        <v>0.28999999999999998</v>
      </c>
      <c r="K74" s="287"/>
      <c r="L74" s="288" t="s">
        <v>818</v>
      </c>
      <c r="M74" s="287">
        <v>22.17</v>
      </c>
      <c r="N74" s="55"/>
      <c r="O74" s="55"/>
      <c r="P74" s="55"/>
    </row>
    <row r="75" spans="1:16" s="10" customFormat="1" ht="13.5" x14ac:dyDescent="0.25">
      <c r="A75" s="286" t="s">
        <v>509</v>
      </c>
      <c r="B75" s="287">
        <v>2.25</v>
      </c>
      <c r="C75" s="287">
        <v>66.94</v>
      </c>
      <c r="D75" s="287">
        <v>1.88</v>
      </c>
      <c r="E75" s="287">
        <v>2.12</v>
      </c>
      <c r="F75" s="287">
        <v>0.18</v>
      </c>
      <c r="G75" s="287">
        <v>25.58</v>
      </c>
      <c r="H75" s="287">
        <v>10.27</v>
      </c>
      <c r="I75" s="287">
        <v>0.65</v>
      </c>
      <c r="J75" s="287">
        <v>0.25</v>
      </c>
      <c r="K75" s="287"/>
      <c r="L75" s="288" t="s">
        <v>820</v>
      </c>
      <c r="M75" s="287">
        <v>19.989999999999998</v>
      </c>
      <c r="N75" s="55"/>
      <c r="O75" s="55"/>
      <c r="P75" s="55"/>
    </row>
    <row r="76" spans="1:16" s="10" customFormat="1" ht="13.5" x14ac:dyDescent="0.25">
      <c r="A76" s="286" t="s">
        <v>510</v>
      </c>
      <c r="B76" s="287">
        <v>1.78</v>
      </c>
      <c r="C76" s="287">
        <v>72.67</v>
      </c>
      <c r="D76" s="287">
        <v>1.02</v>
      </c>
      <c r="E76" s="287">
        <v>0.16</v>
      </c>
      <c r="F76" s="287">
        <v>0.01</v>
      </c>
      <c r="G76" s="287">
        <v>27.91</v>
      </c>
      <c r="H76" s="287">
        <v>8.43</v>
      </c>
      <c r="I76" s="287">
        <v>0.72</v>
      </c>
      <c r="J76" s="287">
        <v>0.51</v>
      </c>
      <c r="K76" s="287"/>
      <c r="L76" s="288" t="s">
        <v>820</v>
      </c>
      <c r="M76" s="287">
        <v>22.49</v>
      </c>
      <c r="N76" s="55"/>
      <c r="O76" s="55"/>
      <c r="P76" s="55"/>
    </row>
    <row r="77" spans="1:16" s="10" customFormat="1" ht="13.5" x14ac:dyDescent="0.25">
      <c r="A77" s="286" t="s">
        <v>668</v>
      </c>
      <c r="B77" s="287">
        <v>5.9</v>
      </c>
      <c r="C77" s="287">
        <v>45.11</v>
      </c>
      <c r="D77" s="287">
        <v>2.74</v>
      </c>
      <c r="E77" s="287">
        <v>0</v>
      </c>
      <c r="F77" s="287">
        <v>0</v>
      </c>
      <c r="G77" s="287">
        <v>14.38</v>
      </c>
      <c r="H77" s="287">
        <v>13.33</v>
      </c>
      <c r="I77" s="287">
        <v>2.1</v>
      </c>
      <c r="J77" s="287">
        <v>0.91</v>
      </c>
      <c r="K77" s="287"/>
      <c r="L77" s="288" t="s">
        <v>818</v>
      </c>
      <c r="M77" s="287">
        <v>98.46</v>
      </c>
      <c r="N77" s="55"/>
      <c r="O77" s="55"/>
      <c r="P77" s="55"/>
    </row>
    <row r="78" spans="1:16" s="10" customFormat="1" ht="13.5" x14ac:dyDescent="0.25">
      <c r="A78" s="286" t="s">
        <v>670</v>
      </c>
      <c r="B78" s="287">
        <v>5.76</v>
      </c>
      <c r="C78" s="287">
        <v>39.9</v>
      </c>
      <c r="D78" s="287">
        <v>1.3</v>
      </c>
      <c r="E78" s="287">
        <v>0</v>
      </c>
      <c r="F78" s="287">
        <v>0</v>
      </c>
      <c r="G78" s="287">
        <v>14.77</v>
      </c>
      <c r="H78" s="287">
        <v>12.77</v>
      </c>
      <c r="I78" s="287">
        <v>2.09</v>
      </c>
      <c r="J78" s="287">
        <v>1.55</v>
      </c>
      <c r="K78" s="287"/>
      <c r="L78" s="288" t="s">
        <v>818</v>
      </c>
      <c r="M78" s="287">
        <v>97.38</v>
      </c>
      <c r="N78" s="55"/>
      <c r="O78" s="55"/>
      <c r="P78" s="55"/>
    </row>
    <row r="79" spans="1:16" s="10" customFormat="1" ht="13.5" x14ac:dyDescent="0.25">
      <c r="A79" s="286" t="s">
        <v>464</v>
      </c>
      <c r="B79" s="287">
        <v>1.85</v>
      </c>
      <c r="C79" s="287">
        <v>60.28</v>
      </c>
      <c r="D79" s="287">
        <v>1.33</v>
      </c>
      <c r="E79" s="287">
        <v>0.04</v>
      </c>
      <c r="F79" s="287">
        <v>0</v>
      </c>
      <c r="G79" s="287">
        <v>22.72</v>
      </c>
      <c r="H79" s="287">
        <v>9.11</v>
      </c>
      <c r="I79" s="287">
        <v>1.1599999999999999</v>
      </c>
      <c r="J79" s="287">
        <v>0.12</v>
      </c>
      <c r="K79" s="287"/>
      <c r="L79" s="288" t="s">
        <v>818</v>
      </c>
      <c r="M79" s="287">
        <v>28.2</v>
      </c>
      <c r="N79" s="55"/>
      <c r="O79" s="55"/>
      <c r="P79" s="55"/>
    </row>
    <row r="80" spans="1:16" s="10" customFormat="1" ht="13.5" x14ac:dyDescent="0.25">
      <c r="A80" s="286" t="s">
        <v>465</v>
      </c>
      <c r="B80" s="287">
        <v>0.57999999999999996</v>
      </c>
      <c r="C80" s="287">
        <v>63.84</v>
      </c>
      <c r="D80" s="287">
        <v>0.38</v>
      </c>
      <c r="E80" s="287">
        <v>0.01</v>
      </c>
      <c r="F80" s="287">
        <v>0</v>
      </c>
      <c r="G80" s="287">
        <v>24.72</v>
      </c>
      <c r="H80" s="287">
        <v>4.62</v>
      </c>
      <c r="I80" s="287">
        <v>1.69</v>
      </c>
      <c r="J80" s="287">
        <v>0.54</v>
      </c>
      <c r="K80" s="287"/>
      <c r="L80" s="288" t="s">
        <v>820</v>
      </c>
      <c r="M80" s="287">
        <v>20.62</v>
      </c>
      <c r="N80" s="55"/>
      <c r="O80" s="55"/>
      <c r="P80" s="55"/>
    </row>
    <row r="81" spans="1:16" s="10" customFormat="1" ht="13.5" x14ac:dyDescent="0.25">
      <c r="A81" s="286" t="s">
        <v>673</v>
      </c>
      <c r="B81" s="287">
        <v>3.03</v>
      </c>
      <c r="C81" s="287">
        <v>45.95</v>
      </c>
      <c r="D81" s="287">
        <v>0.35</v>
      </c>
      <c r="E81" s="287">
        <v>0</v>
      </c>
      <c r="F81" s="287">
        <v>0</v>
      </c>
      <c r="G81" s="287">
        <v>19.809999999999999</v>
      </c>
      <c r="H81" s="287">
        <v>11.48</v>
      </c>
      <c r="I81" s="287">
        <v>0.56000000000000005</v>
      </c>
      <c r="J81" s="287">
        <v>3.42</v>
      </c>
      <c r="K81" s="287"/>
      <c r="L81" s="288" t="s">
        <v>818</v>
      </c>
      <c r="M81" s="287">
        <v>79.98</v>
      </c>
      <c r="N81" s="55"/>
      <c r="O81" s="55"/>
      <c r="P81" s="55"/>
    </row>
    <row r="82" spans="1:16" s="10" customFormat="1" ht="13.5" x14ac:dyDescent="0.25">
      <c r="A82" s="286" t="s">
        <v>628</v>
      </c>
      <c r="B82" s="287">
        <v>3.62</v>
      </c>
      <c r="C82" s="287">
        <v>49.7</v>
      </c>
      <c r="D82" s="287">
        <v>0.12</v>
      </c>
      <c r="E82" s="287">
        <v>0</v>
      </c>
      <c r="F82" s="287">
        <v>0</v>
      </c>
      <c r="G82" s="287">
        <v>26.9</v>
      </c>
      <c r="H82" s="287">
        <v>6.73</v>
      </c>
      <c r="I82" s="287">
        <v>2.3199999999999998</v>
      </c>
      <c r="J82" s="287">
        <v>0.79</v>
      </c>
      <c r="K82" s="287"/>
      <c r="L82" s="288" t="s">
        <v>820</v>
      </c>
      <c r="M82" s="287">
        <v>27.99</v>
      </c>
      <c r="N82" s="55"/>
      <c r="O82" s="55"/>
      <c r="P82" s="55"/>
    </row>
    <row r="83" spans="1:16" s="10" customFormat="1" ht="13.5" x14ac:dyDescent="0.25">
      <c r="A83" s="286" t="s">
        <v>629</v>
      </c>
      <c r="B83" s="287">
        <v>3.44</v>
      </c>
      <c r="C83" s="287">
        <v>88.88</v>
      </c>
      <c r="D83" s="287">
        <v>2.2200000000000002</v>
      </c>
      <c r="E83" s="287">
        <v>0.17</v>
      </c>
      <c r="F83" s="287">
        <v>3.4</v>
      </c>
      <c r="G83" s="287">
        <v>21.1</v>
      </c>
      <c r="H83" s="287">
        <v>9.89</v>
      </c>
      <c r="I83" s="287">
        <v>0.57999999999999996</v>
      </c>
      <c r="J83" s="287">
        <v>0.27</v>
      </c>
      <c r="K83" s="287"/>
      <c r="L83" s="288" t="s">
        <v>822</v>
      </c>
      <c r="M83" s="287">
        <v>23.03</v>
      </c>
      <c r="N83" s="55"/>
      <c r="O83" s="55"/>
      <c r="P83" s="55"/>
    </row>
    <row r="84" spans="1:16" s="10" customFormat="1" ht="13.5" x14ac:dyDescent="0.25">
      <c r="A84" s="286" t="s">
        <v>630</v>
      </c>
      <c r="B84" s="287">
        <v>4.21</v>
      </c>
      <c r="C84" s="287">
        <v>97.02</v>
      </c>
      <c r="D84" s="287">
        <v>2.92</v>
      </c>
      <c r="E84" s="287">
        <v>0.32</v>
      </c>
      <c r="F84" s="287">
        <v>0.2</v>
      </c>
      <c r="G84" s="287">
        <v>22.13</v>
      </c>
      <c r="H84" s="287">
        <v>4.09</v>
      </c>
      <c r="I84" s="287">
        <v>0.96</v>
      </c>
      <c r="J84" s="287">
        <v>0.32</v>
      </c>
      <c r="K84" s="287"/>
      <c r="L84" s="288" t="s">
        <v>820</v>
      </c>
      <c r="M84" s="287">
        <v>23.85</v>
      </c>
      <c r="N84" s="55"/>
      <c r="O84" s="55"/>
      <c r="P84" s="55"/>
    </row>
    <row r="85" spans="1:16" s="10" customFormat="1" ht="13.5" x14ac:dyDescent="0.25">
      <c r="A85" s="286" t="s">
        <v>634</v>
      </c>
      <c r="B85" s="287">
        <v>7.16</v>
      </c>
      <c r="C85" s="287">
        <v>83</v>
      </c>
      <c r="D85" s="287">
        <v>2.37</v>
      </c>
      <c r="E85" s="287">
        <v>2.73</v>
      </c>
      <c r="F85" s="287">
        <v>0.09</v>
      </c>
      <c r="G85" s="287">
        <v>16.98</v>
      </c>
      <c r="H85" s="287">
        <v>12.52</v>
      </c>
      <c r="I85" s="287">
        <v>0.69</v>
      </c>
      <c r="J85" s="287">
        <v>0.93</v>
      </c>
      <c r="K85" s="287"/>
      <c r="L85" s="288" t="s">
        <v>818</v>
      </c>
      <c r="M85" s="287">
        <v>17.600000000000001</v>
      </c>
      <c r="N85" s="55"/>
      <c r="O85" s="55"/>
      <c r="P85" s="55"/>
    </row>
    <row r="86" spans="1:16" s="10" customFormat="1" ht="13.5" x14ac:dyDescent="0.25">
      <c r="A86" s="286" t="s">
        <v>635</v>
      </c>
      <c r="B86" s="287">
        <v>7</v>
      </c>
      <c r="C86" s="287">
        <v>92.81</v>
      </c>
      <c r="D86" s="287">
        <v>3.66</v>
      </c>
      <c r="E86" s="287">
        <v>7.62</v>
      </c>
      <c r="F86" s="287">
        <v>0.23</v>
      </c>
      <c r="G86" s="287">
        <v>21.37</v>
      </c>
      <c r="H86" s="287">
        <v>11.73</v>
      </c>
      <c r="I86" s="287">
        <v>0.78</v>
      </c>
      <c r="J86" s="287">
        <v>0.75</v>
      </c>
      <c r="K86" s="287"/>
      <c r="L86" s="288" t="s">
        <v>820</v>
      </c>
      <c r="M86" s="287">
        <v>17.32</v>
      </c>
      <c r="N86" s="55"/>
      <c r="O86" s="55"/>
      <c r="P86" s="55"/>
    </row>
    <row r="87" spans="1:16" s="10" customFormat="1" ht="13.5" x14ac:dyDescent="0.25">
      <c r="A87" s="286" t="s">
        <v>636</v>
      </c>
      <c r="B87" s="287">
        <v>4.96</v>
      </c>
      <c r="C87" s="287">
        <v>120.59</v>
      </c>
      <c r="D87" s="287">
        <v>2.82</v>
      </c>
      <c r="E87" s="287">
        <v>0.56999999999999995</v>
      </c>
      <c r="F87" s="287">
        <v>0.28000000000000003</v>
      </c>
      <c r="G87" s="287">
        <v>24.34</v>
      </c>
      <c r="H87" s="287">
        <v>8.39</v>
      </c>
      <c r="I87" s="287">
        <v>0.56000000000000005</v>
      </c>
      <c r="J87" s="287">
        <v>0.98</v>
      </c>
      <c r="K87" s="287"/>
      <c r="L87" s="288" t="s">
        <v>822</v>
      </c>
      <c r="M87" s="287">
        <v>24.85</v>
      </c>
      <c r="N87" s="55"/>
      <c r="O87" s="55"/>
      <c r="P87" s="55"/>
    </row>
    <row r="88" spans="1:16" s="10" customFormat="1" ht="13.5" x14ac:dyDescent="0.25">
      <c r="A88" s="286" t="s">
        <v>637</v>
      </c>
      <c r="B88" s="287">
        <v>0.62</v>
      </c>
      <c r="C88" s="287">
        <v>112.47</v>
      </c>
      <c r="D88" s="287">
        <v>3.55</v>
      </c>
      <c r="E88" s="287">
        <v>2.35</v>
      </c>
      <c r="F88" s="287">
        <v>25</v>
      </c>
      <c r="G88" s="287">
        <v>21.88</v>
      </c>
      <c r="H88" s="287">
        <v>9.9700000000000006</v>
      </c>
      <c r="I88" s="287">
        <v>0.73</v>
      </c>
      <c r="J88" s="287">
        <v>1.17</v>
      </c>
      <c r="K88" s="287"/>
      <c r="L88" s="288" t="s">
        <v>822</v>
      </c>
      <c r="M88" s="287">
        <v>19.739999999999998</v>
      </c>
      <c r="N88" s="55"/>
      <c r="O88" s="55"/>
      <c r="P88" s="55"/>
    </row>
    <row r="89" spans="1:16" s="10" customFormat="1" ht="13.5" x14ac:dyDescent="0.25">
      <c r="A89" s="286" t="s">
        <v>638</v>
      </c>
      <c r="B89" s="287">
        <v>3.59</v>
      </c>
      <c r="C89" s="287">
        <v>117.42</v>
      </c>
      <c r="D89" s="287">
        <v>2.1800000000000002</v>
      </c>
      <c r="E89" s="287">
        <v>2.15</v>
      </c>
      <c r="F89" s="287">
        <v>40</v>
      </c>
      <c r="G89" s="287">
        <v>24.89</v>
      </c>
      <c r="H89" s="287">
        <v>8.0399999999999991</v>
      </c>
      <c r="I89" s="287">
        <v>0.77</v>
      </c>
      <c r="J89" s="287">
        <v>1.47</v>
      </c>
      <c r="K89" s="287"/>
      <c r="L89" s="288" t="s">
        <v>822</v>
      </c>
      <c r="M89" s="287">
        <v>29.44</v>
      </c>
      <c r="N89" s="55"/>
      <c r="O89" s="55"/>
      <c r="P89" s="55"/>
    </row>
    <row r="90" spans="1:16" s="10" customFormat="1" ht="13.5" x14ac:dyDescent="0.25">
      <c r="A90" s="286" t="s">
        <v>639</v>
      </c>
      <c r="B90" s="287">
        <v>8.61</v>
      </c>
      <c r="C90" s="287">
        <v>49.92</v>
      </c>
      <c r="D90" s="287">
        <v>6.58</v>
      </c>
      <c r="E90" s="287">
        <v>1.1000000000000001</v>
      </c>
      <c r="F90" s="287">
        <v>0</v>
      </c>
      <c r="G90" s="287">
        <v>15.35</v>
      </c>
      <c r="H90" s="287">
        <v>13.85</v>
      </c>
      <c r="I90" s="287">
        <v>1.66</v>
      </c>
      <c r="J90" s="287">
        <v>1.2</v>
      </c>
      <c r="K90" s="287"/>
      <c r="L90" s="288" t="s">
        <v>822</v>
      </c>
      <c r="M90" s="287">
        <v>21.59</v>
      </c>
      <c r="N90" s="55"/>
      <c r="O90" s="55"/>
      <c r="P90" s="55"/>
    </row>
    <row r="91" spans="1:16" s="10" customFormat="1" ht="13.5" x14ac:dyDescent="0.25">
      <c r="A91" s="286" t="s">
        <v>640</v>
      </c>
      <c r="B91" s="287">
        <v>7.26</v>
      </c>
      <c r="C91" s="287">
        <v>56.54</v>
      </c>
      <c r="D91" s="287">
        <v>12.7</v>
      </c>
      <c r="E91" s="287">
        <v>0.21</v>
      </c>
      <c r="F91" s="287">
        <v>0</v>
      </c>
      <c r="G91" s="287">
        <v>18.95</v>
      </c>
      <c r="H91" s="287">
        <v>12.56</v>
      </c>
      <c r="I91" s="287">
        <v>2.21</v>
      </c>
      <c r="J91" s="287">
        <v>0.76</v>
      </c>
      <c r="K91" s="287"/>
      <c r="L91" s="288" t="s">
        <v>822</v>
      </c>
      <c r="M91" s="287">
        <v>23.3</v>
      </c>
      <c r="N91" s="55"/>
      <c r="O91" s="55"/>
      <c r="P91" s="55"/>
    </row>
    <row r="92" spans="1:16" s="10" customFormat="1" ht="13.5" x14ac:dyDescent="0.25">
      <c r="A92" s="286" t="s">
        <v>641</v>
      </c>
      <c r="B92" s="287">
        <v>6.17</v>
      </c>
      <c r="C92" s="287">
        <v>58.66</v>
      </c>
      <c r="D92" s="287">
        <v>16.27</v>
      </c>
      <c r="E92" s="287">
        <v>0.36</v>
      </c>
      <c r="F92" s="287">
        <v>0</v>
      </c>
      <c r="G92" s="287">
        <v>22.77</v>
      </c>
      <c r="H92" s="287">
        <v>11.39</v>
      </c>
      <c r="I92" s="287">
        <v>2.2799999999999998</v>
      </c>
      <c r="J92" s="287">
        <v>0.61</v>
      </c>
      <c r="K92" s="287"/>
      <c r="L92" s="288" t="s">
        <v>820</v>
      </c>
      <c r="M92" s="287">
        <v>24.92</v>
      </c>
      <c r="N92" s="55"/>
      <c r="O92" s="55"/>
      <c r="P92" s="55"/>
    </row>
    <row r="93" spans="1:16" s="10" customFormat="1" ht="13.5" x14ac:dyDescent="0.25">
      <c r="A93" s="286" t="s">
        <v>642</v>
      </c>
      <c r="B93" s="287">
        <v>6.92</v>
      </c>
      <c r="C93" s="287">
        <v>57.35</v>
      </c>
      <c r="D93" s="287">
        <v>10.7</v>
      </c>
      <c r="E93" s="287">
        <v>6.73</v>
      </c>
      <c r="F93" s="287">
        <v>48</v>
      </c>
      <c r="G93" s="287">
        <v>24.67</v>
      </c>
      <c r="H93" s="287">
        <v>10.15</v>
      </c>
      <c r="I93" s="287">
        <v>1.88</v>
      </c>
      <c r="J93" s="287">
        <v>0.73</v>
      </c>
      <c r="K93" s="287"/>
      <c r="L93" s="288" t="s">
        <v>820</v>
      </c>
      <c r="M93" s="287">
        <v>25.42</v>
      </c>
      <c r="N93" s="55"/>
      <c r="O93" s="55"/>
      <c r="P93" s="55"/>
    </row>
    <row r="94" spans="1:16" s="10" customFormat="1" ht="13.5" x14ac:dyDescent="0.25">
      <c r="A94" s="286" t="s">
        <v>643</v>
      </c>
      <c r="B94" s="287">
        <v>0.49</v>
      </c>
      <c r="C94" s="287">
        <v>37.08</v>
      </c>
      <c r="D94" s="287">
        <v>0.1</v>
      </c>
      <c r="E94" s="287">
        <v>0.01</v>
      </c>
      <c r="F94" s="287">
        <v>0</v>
      </c>
      <c r="G94" s="287">
        <v>11.84</v>
      </c>
      <c r="H94" s="287">
        <v>16.809999999999999</v>
      </c>
      <c r="I94" s="287">
        <v>1.38</v>
      </c>
      <c r="J94" s="287">
        <v>2.08</v>
      </c>
      <c r="K94" s="287"/>
      <c r="L94" s="288" t="s">
        <v>822</v>
      </c>
      <c r="M94" s="287">
        <v>26.11</v>
      </c>
      <c r="N94" s="55"/>
      <c r="O94" s="55"/>
      <c r="P94" s="55"/>
    </row>
    <row r="95" spans="1:16" s="10" customFormat="1" ht="13.5" x14ac:dyDescent="0.25">
      <c r="A95" s="286" t="s">
        <v>644</v>
      </c>
      <c r="B95" s="287">
        <v>10.71</v>
      </c>
      <c r="C95" s="287">
        <v>38.81</v>
      </c>
      <c r="D95" s="287">
        <v>2.0299999999999998</v>
      </c>
      <c r="E95" s="287">
        <v>0</v>
      </c>
      <c r="F95" s="287">
        <v>0</v>
      </c>
      <c r="G95" s="287">
        <v>13.16</v>
      </c>
      <c r="H95" s="287">
        <v>15.49</v>
      </c>
      <c r="I95" s="287">
        <v>1.26</v>
      </c>
      <c r="J95" s="287">
        <v>1.04</v>
      </c>
      <c r="K95" s="287"/>
      <c r="L95" s="288" t="s">
        <v>820</v>
      </c>
      <c r="M95" s="287">
        <v>22.03</v>
      </c>
      <c r="N95" s="55"/>
      <c r="O95" s="55"/>
      <c r="P95" s="55"/>
    </row>
    <row r="96" spans="1:16" s="10" customFormat="1" ht="13.5" x14ac:dyDescent="0.25">
      <c r="A96" s="286" t="s">
        <v>645</v>
      </c>
      <c r="B96" s="287">
        <v>0.6</v>
      </c>
      <c r="C96" s="287">
        <v>39.49</v>
      </c>
      <c r="D96" s="287">
        <v>0.09</v>
      </c>
      <c r="E96" s="287">
        <v>0</v>
      </c>
      <c r="F96" s="287">
        <v>0</v>
      </c>
      <c r="G96" s="287">
        <v>10.75</v>
      </c>
      <c r="H96" s="287">
        <v>15.26</v>
      </c>
      <c r="I96" s="287">
        <v>0.77</v>
      </c>
      <c r="J96" s="287">
        <v>1.84</v>
      </c>
      <c r="K96" s="287"/>
      <c r="L96" s="288" t="s">
        <v>818</v>
      </c>
      <c r="M96" s="287">
        <v>25.44</v>
      </c>
      <c r="N96" s="55"/>
      <c r="O96" s="55"/>
      <c r="P96" s="55"/>
    </row>
    <row r="97" spans="1:16" s="10" customFormat="1" ht="13.5" x14ac:dyDescent="0.25">
      <c r="A97" s="286" t="s">
        <v>646</v>
      </c>
      <c r="B97" s="287">
        <v>5.63</v>
      </c>
      <c r="C97" s="287">
        <v>91.34</v>
      </c>
      <c r="D97" s="287">
        <v>5.07</v>
      </c>
      <c r="E97" s="287">
        <v>0.33</v>
      </c>
      <c r="F97" s="287">
        <v>0.22</v>
      </c>
      <c r="G97" s="287">
        <v>22.15</v>
      </c>
      <c r="H97" s="287">
        <v>8.4499999999999993</v>
      </c>
      <c r="I97" s="287">
        <v>1.33</v>
      </c>
      <c r="J97" s="287">
        <v>0.78</v>
      </c>
      <c r="K97" s="287"/>
      <c r="L97" s="288" t="s">
        <v>820</v>
      </c>
      <c r="M97" s="287">
        <v>21.35</v>
      </c>
      <c r="N97" s="55"/>
      <c r="O97" s="55"/>
      <c r="P97" s="55"/>
    </row>
    <row r="98" spans="1:16" s="10" customFormat="1" ht="13.5" x14ac:dyDescent="0.25">
      <c r="A98" s="286" t="s">
        <v>650</v>
      </c>
      <c r="B98" s="287">
        <v>6.18</v>
      </c>
      <c r="C98" s="287">
        <v>58.54</v>
      </c>
      <c r="D98" s="287">
        <v>12.27</v>
      </c>
      <c r="E98" s="287">
        <v>0.23</v>
      </c>
      <c r="F98" s="287">
        <v>0</v>
      </c>
      <c r="G98" s="287">
        <v>20.47</v>
      </c>
      <c r="H98" s="287">
        <v>11.96</v>
      </c>
      <c r="I98" s="287">
        <v>2.16</v>
      </c>
      <c r="J98" s="287">
        <v>0.79</v>
      </c>
      <c r="K98" s="287"/>
      <c r="L98" s="288" t="s">
        <v>820</v>
      </c>
      <c r="M98" s="287">
        <v>22.92</v>
      </c>
      <c r="N98" s="55"/>
      <c r="O98" s="55"/>
      <c r="P98" s="55"/>
    </row>
    <row r="99" spans="1:16" s="10" customFormat="1" ht="13.5" x14ac:dyDescent="0.25">
      <c r="A99" s="286" t="s">
        <v>651</v>
      </c>
      <c r="B99" s="287">
        <v>5.72</v>
      </c>
      <c r="C99" s="287">
        <v>59.15</v>
      </c>
      <c r="D99" s="287">
        <v>14.81</v>
      </c>
      <c r="E99" s="287">
        <v>9.91</v>
      </c>
      <c r="F99" s="287">
        <v>0</v>
      </c>
      <c r="G99" s="287">
        <v>23.42</v>
      </c>
      <c r="H99" s="287">
        <v>10.86</v>
      </c>
      <c r="I99" s="287">
        <v>2.2400000000000002</v>
      </c>
      <c r="J99" s="287">
        <v>0.74</v>
      </c>
      <c r="K99" s="287"/>
      <c r="L99" s="288" t="s">
        <v>820</v>
      </c>
      <c r="M99" s="287">
        <v>23.93</v>
      </c>
      <c r="N99" s="55"/>
      <c r="O99" s="55"/>
      <c r="P99" s="55"/>
    </row>
    <row r="100" spans="1:16" s="10" customFormat="1" ht="13.5" x14ac:dyDescent="0.25">
      <c r="A100" s="286" t="s">
        <v>773</v>
      </c>
      <c r="B100" s="287">
        <v>9.1999999999999993</v>
      </c>
      <c r="C100" s="287">
        <v>39.5</v>
      </c>
      <c r="D100" s="287">
        <v>2.39</v>
      </c>
      <c r="E100" s="287">
        <v>0</v>
      </c>
      <c r="F100" s="287">
        <v>0</v>
      </c>
      <c r="G100" s="287">
        <v>14.13</v>
      </c>
      <c r="H100" s="287">
        <v>14.43</v>
      </c>
      <c r="I100" s="287">
        <v>1.1599999999999999</v>
      </c>
      <c r="J100" s="287">
        <v>1.88</v>
      </c>
      <c r="K100" s="287"/>
      <c r="L100" s="288" t="s">
        <v>822</v>
      </c>
      <c r="M100" s="287">
        <v>25.65</v>
      </c>
      <c r="N100" s="55"/>
      <c r="O100" s="55"/>
      <c r="P100" s="55"/>
    </row>
    <row r="101" spans="1:16" s="10" customFormat="1" ht="13.5" x14ac:dyDescent="0.25">
      <c r="A101" s="286" t="s">
        <v>774</v>
      </c>
      <c r="B101" s="287">
        <v>7.11</v>
      </c>
      <c r="C101" s="287">
        <v>49.96</v>
      </c>
      <c r="D101" s="287">
        <v>6.58</v>
      </c>
      <c r="E101" s="287">
        <v>0.11</v>
      </c>
      <c r="F101" s="287">
        <v>0</v>
      </c>
      <c r="G101" s="287">
        <v>17.79</v>
      </c>
      <c r="H101" s="287">
        <v>13</v>
      </c>
      <c r="I101" s="287">
        <v>1.99</v>
      </c>
      <c r="J101" s="287">
        <v>1.08</v>
      </c>
      <c r="K101" s="287"/>
      <c r="L101" s="288" t="s">
        <v>822</v>
      </c>
      <c r="M101" s="287">
        <v>23.24</v>
      </c>
      <c r="N101" s="55"/>
      <c r="O101" s="55"/>
      <c r="P101" s="55"/>
    </row>
    <row r="102" spans="1:16" s="10" customFormat="1" ht="13.5" x14ac:dyDescent="0.25">
      <c r="A102" s="286" t="s">
        <v>745</v>
      </c>
      <c r="B102" s="287">
        <v>2.7</v>
      </c>
      <c r="C102" s="287">
        <v>72.36</v>
      </c>
      <c r="D102" s="287">
        <v>0.14000000000000001</v>
      </c>
      <c r="E102" s="287">
        <v>0</v>
      </c>
      <c r="F102" s="287">
        <v>0</v>
      </c>
      <c r="G102" s="287">
        <v>26.95</v>
      </c>
      <c r="H102" s="287">
        <v>4.8499999999999996</v>
      </c>
      <c r="I102" s="287">
        <v>1.03</v>
      </c>
      <c r="J102" s="287">
        <v>1.2</v>
      </c>
      <c r="K102" s="287"/>
      <c r="L102" s="288" t="s">
        <v>822</v>
      </c>
      <c r="M102" s="287">
        <v>25.22</v>
      </c>
      <c r="N102" s="55"/>
      <c r="O102" s="55"/>
      <c r="P102" s="55"/>
    </row>
    <row r="103" spans="1:16" s="10" customFormat="1" ht="13.5" x14ac:dyDescent="0.25">
      <c r="A103" s="286" t="s">
        <v>656</v>
      </c>
      <c r="B103" s="287">
        <v>4.7</v>
      </c>
      <c r="C103" s="287">
        <v>95.72</v>
      </c>
      <c r="D103" s="287">
        <v>2.94</v>
      </c>
      <c r="E103" s="287">
        <v>0.12</v>
      </c>
      <c r="F103" s="287">
        <v>0.36</v>
      </c>
      <c r="G103" s="287">
        <v>23.16</v>
      </c>
      <c r="H103" s="287">
        <v>9</v>
      </c>
      <c r="I103" s="287">
        <v>0.99</v>
      </c>
      <c r="J103" s="287">
        <v>0.3</v>
      </c>
      <c r="K103" s="287"/>
      <c r="L103" s="288" t="s">
        <v>820</v>
      </c>
      <c r="M103" s="287">
        <v>20.010000000000002</v>
      </c>
      <c r="N103" s="55"/>
      <c r="O103" s="55"/>
      <c r="P103" s="55"/>
    </row>
    <row r="104" spans="1:16" s="10" customFormat="1" ht="13.5" x14ac:dyDescent="0.25">
      <c r="A104" s="286" t="s">
        <v>657</v>
      </c>
      <c r="B104" s="287">
        <v>3.62</v>
      </c>
      <c r="C104" s="287">
        <v>94.55</v>
      </c>
      <c r="D104" s="287">
        <v>3.58</v>
      </c>
      <c r="E104" s="287">
        <v>0.14000000000000001</v>
      </c>
      <c r="F104" s="287">
        <v>0</v>
      </c>
      <c r="G104" s="287">
        <v>23.41</v>
      </c>
      <c r="H104" s="287">
        <v>7.75</v>
      </c>
      <c r="I104" s="287">
        <v>1.02</v>
      </c>
      <c r="J104" s="287">
        <v>1.61</v>
      </c>
      <c r="K104" s="287"/>
      <c r="L104" s="288" t="s">
        <v>822</v>
      </c>
      <c r="M104" s="287">
        <v>25.66</v>
      </c>
      <c r="N104" s="55"/>
      <c r="O104" s="55"/>
      <c r="P104" s="55"/>
    </row>
    <row r="105" spans="1:16" s="10" customFormat="1" ht="13.5" x14ac:dyDescent="0.25">
      <c r="A105" s="286" t="s">
        <v>658</v>
      </c>
      <c r="B105" s="287">
        <v>3.35</v>
      </c>
      <c r="C105" s="287">
        <v>49.43</v>
      </c>
      <c r="D105" s="287">
        <v>0.19</v>
      </c>
      <c r="E105" s="287">
        <v>0</v>
      </c>
      <c r="F105" s="287">
        <v>0</v>
      </c>
      <c r="G105" s="287">
        <v>25.22</v>
      </c>
      <c r="H105" s="287">
        <v>7.58</v>
      </c>
      <c r="I105" s="287">
        <v>0.89</v>
      </c>
      <c r="J105" s="287">
        <v>0.83</v>
      </c>
      <c r="K105" s="287"/>
      <c r="L105" s="288" t="s">
        <v>822</v>
      </c>
      <c r="M105" s="287">
        <v>27.83</v>
      </c>
      <c r="N105" s="55"/>
      <c r="O105" s="55"/>
      <c r="P105" s="55"/>
    </row>
    <row r="106" spans="1:16" s="10" customFormat="1" ht="13.5" x14ac:dyDescent="0.25">
      <c r="A106" s="286" t="s">
        <v>754</v>
      </c>
      <c r="B106" s="287">
        <v>5.27</v>
      </c>
      <c r="C106" s="287">
        <v>30.74</v>
      </c>
      <c r="D106" s="287">
        <v>0.32</v>
      </c>
      <c r="E106" s="287">
        <v>1.32</v>
      </c>
      <c r="F106" s="287">
        <v>22.15</v>
      </c>
      <c r="G106" s="287">
        <v>7.67</v>
      </c>
      <c r="H106" s="287">
        <v>12.89</v>
      </c>
      <c r="I106" s="287">
        <v>1.93</v>
      </c>
      <c r="J106" s="287">
        <v>0.88</v>
      </c>
      <c r="K106" s="287"/>
      <c r="L106" s="288" t="s">
        <v>818</v>
      </c>
      <c r="M106" s="287">
        <v>74.260000000000005</v>
      </c>
      <c r="N106" s="55"/>
      <c r="O106" s="55"/>
      <c r="P106" s="55"/>
    </row>
    <row r="107" spans="1:16" s="10" customFormat="1" ht="13.5" x14ac:dyDescent="0.25">
      <c r="A107" s="286" t="s">
        <v>578</v>
      </c>
      <c r="B107" s="287">
        <v>-53.93</v>
      </c>
      <c r="C107" s="287">
        <v>45.35</v>
      </c>
      <c r="D107" s="287">
        <v>1.36</v>
      </c>
      <c r="E107" s="287">
        <v>13</v>
      </c>
      <c r="F107" s="287">
        <v>0</v>
      </c>
      <c r="G107" s="287">
        <v>17.72</v>
      </c>
      <c r="H107" s="287">
        <v>11.17</v>
      </c>
      <c r="I107" s="287">
        <v>1.68</v>
      </c>
      <c r="J107" s="287">
        <v>2.61</v>
      </c>
      <c r="K107" s="287"/>
      <c r="L107" s="288" t="s">
        <v>818</v>
      </c>
      <c r="M107" s="287">
        <v>27.64</v>
      </c>
      <c r="N107" s="55"/>
      <c r="O107" s="55"/>
      <c r="P107" s="55"/>
    </row>
    <row r="108" spans="1:16" s="10" customFormat="1" ht="13.5" x14ac:dyDescent="0.25">
      <c r="A108" s="286" t="s">
        <v>770</v>
      </c>
      <c r="B108" s="287">
        <v>0</v>
      </c>
      <c r="C108" s="287">
        <v>32.130000000000003</v>
      </c>
      <c r="D108" s="287">
        <v>0</v>
      </c>
      <c r="E108" s="287">
        <v>0</v>
      </c>
      <c r="F108" s="287">
        <v>0</v>
      </c>
      <c r="G108" s="287">
        <v>10.54</v>
      </c>
      <c r="H108" s="287">
        <v>15.43</v>
      </c>
      <c r="I108" s="287">
        <v>1.69</v>
      </c>
      <c r="J108" s="287">
        <v>1.4</v>
      </c>
      <c r="K108" s="287"/>
      <c r="L108" s="288" t="s">
        <v>818</v>
      </c>
      <c r="M108" s="287">
        <v>37.340000000000003</v>
      </c>
      <c r="N108" s="55"/>
      <c r="O108" s="55"/>
      <c r="P108" s="55"/>
    </row>
    <row r="109" spans="1:16" s="10" customFormat="1" ht="13.5" x14ac:dyDescent="0.25">
      <c r="A109" s="286" t="s">
        <v>516</v>
      </c>
      <c r="B109" s="287">
        <v>4.1900000000000004</v>
      </c>
      <c r="C109" s="287">
        <v>60.47</v>
      </c>
      <c r="D109" s="287">
        <v>4.47</v>
      </c>
      <c r="E109" s="287">
        <v>18.93</v>
      </c>
      <c r="F109" s="287">
        <v>5.4</v>
      </c>
      <c r="G109" s="287">
        <v>16.39</v>
      </c>
      <c r="H109" s="287">
        <v>12.49</v>
      </c>
      <c r="I109" s="287">
        <v>1.68</v>
      </c>
      <c r="J109" s="287">
        <v>1.32</v>
      </c>
      <c r="K109" s="287"/>
      <c r="L109" s="288" t="s">
        <v>818</v>
      </c>
      <c r="M109" s="287">
        <v>70.37</v>
      </c>
      <c r="N109" s="55"/>
      <c r="O109" s="55"/>
      <c r="P109" s="55"/>
    </row>
    <row r="110" spans="1:16" s="10" customFormat="1" ht="13.5" x14ac:dyDescent="0.25">
      <c r="A110" s="286" t="s">
        <v>517</v>
      </c>
      <c r="B110" s="287">
        <v>3.27</v>
      </c>
      <c r="C110" s="287">
        <v>72.22</v>
      </c>
      <c r="D110" s="287">
        <v>4.66</v>
      </c>
      <c r="E110" s="287">
        <v>24.93</v>
      </c>
      <c r="F110" s="287">
        <v>3.68</v>
      </c>
      <c r="G110" s="287">
        <v>18.489999999999998</v>
      </c>
      <c r="H110" s="287">
        <v>11.86</v>
      </c>
      <c r="I110" s="287">
        <v>1.68</v>
      </c>
      <c r="J110" s="287">
        <v>1.72</v>
      </c>
      <c r="K110" s="287"/>
      <c r="L110" s="288" t="s">
        <v>818</v>
      </c>
      <c r="M110" s="287">
        <v>71.17</v>
      </c>
      <c r="N110" s="55"/>
      <c r="O110" s="55"/>
      <c r="P110" s="55"/>
    </row>
    <row r="111" spans="1:16" s="10" customFormat="1" ht="13.5" x14ac:dyDescent="0.25">
      <c r="A111" s="286" t="s">
        <v>518</v>
      </c>
      <c r="B111" s="287">
        <v>3.79</v>
      </c>
      <c r="C111" s="287">
        <v>33.93</v>
      </c>
      <c r="D111" s="287">
        <v>3.03</v>
      </c>
      <c r="E111" s="287">
        <v>2.2999999999999998</v>
      </c>
      <c r="F111" s="287">
        <v>10.14</v>
      </c>
      <c r="G111" s="287">
        <v>12.73</v>
      </c>
      <c r="H111" s="287">
        <v>16.329999999999998</v>
      </c>
      <c r="I111" s="287">
        <v>2.27</v>
      </c>
      <c r="J111" s="287">
        <v>1.5</v>
      </c>
      <c r="K111" s="287"/>
      <c r="L111" s="288" t="s">
        <v>818</v>
      </c>
      <c r="M111" s="287">
        <v>83.87</v>
      </c>
      <c r="N111" s="55"/>
      <c r="O111" s="55"/>
      <c r="P111" s="55"/>
    </row>
    <row r="112" spans="1:16" s="10" customFormat="1" ht="13.5" x14ac:dyDescent="0.25">
      <c r="A112" s="286" t="s">
        <v>519</v>
      </c>
      <c r="B112" s="287">
        <v>3.78</v>
      </c>
      <c r="C112" s="287">
        <v>41.69</v>
      </c>
      <c r="D112" s="287">
        <v>3.09</v>
      </c>
      <c r="E112" s="287">
        <v>7.33</v>
      </c>
      <c r="F112" s="287">
        <v>9.34</v>
      </c>
      <c r="G112" s="287">
        <v>14.25</v>
      </c>
      <c r="H112" s="287">
        <v>14.71</v>
      </c>
      <c r="I112" s="287">
        <v>1.85</v>
      </c>
      <c r="J112" s="287">
        <v>0.88</v>
      </c>
      <c r="K112" s="287"/>
      <c r="L112" s="288" t="s">
        <v>818</v>
      </c>
      <c r="M112" s="287">
        <v>69.930000000000007</v>
      </c>
      <c r="N112" s="55"/>
      <c r="O112" s="55"/>
      <c r="P112" s="55"/>
    </row>
    <row r="113" spans="1:16" s="10" customFormat="1" ht="13.5" x14ac:dyDescent="0.25">
      <c r="A113" s="286" t="s">
        <v>520</v>
      </c>
      <c r="B113" s="287">
        <v>3.89</v>
      </c>
      <c r="C113" s="287">
        <v>43.05</v>
      </c>
      <c r="D113" s="287">
        <v>3.32</v>
      </c>
      <c r="E113" s="287">
        <v>9.68</v>
      </c>
      <c r="F113" s="287">
        <v>7.6</v>
      </c>
      <c r="G113" s="287">
        <v>14.53</v>
      </c>
      <c r="H113" s="287">
        <v>14.03</v>
      </c>
      <c r="I113" s="287">
        <v>1.7</v>
      </c>
      <c r="J113" s="287">
        <v>0.84</v>
      </c>
      <c r="K113" s="287"/>
      <c r="L113" s="288" t="s">
        <v>818</v>
      </c>
      <c r="M113" s="287">
        <v>83.19</v>
      </c>
      <c r="N113" s="55"/>
      <c r="O113" s="55"/>
      <c r="P113" s="55"/>
    </row>
    <row r="114" spans="1:16" s="10" customFormat="1" ht="13.5" x14ac:dyDescent="0.25">
      <c r="A114" s="286" t="s">
        <v>521</v>
      </c>
      <c r="B114" s="287">
        <v>3.96</v>
      </c>
      <c r="C114" s="287">
        <v>53.62</v>
      </c>
      <c r="D114" s="287">
        <v>3.99</v>
      </c>
      <c r="E114" s="287">
        <v>12.68</v>
      </c>
      <c r="F114" s="287">
        <v>7.28</v>
      </c>
      <c r="G114" s="287">
        <v>16.05</v>
      </c>
      <c r="H114" s="287">
        <v>12.77</v>
      </c>
      <c r="I114" s="287">
        <v>1.39</v>
      </c>
      <c r="J114" s="287">
        <v>1.59</v>
      </c>
      <c r="K114" s="287"/>
      <c r="L114" s="288" t="s">
        <v>818</v>
      </c>
      <c r="M114" s="287">
        <v>68.12</v>
      </c>
      <c r="N114" s="55"/>
      <c r="O114" s="55"/>
      <c r="P114" s="55"/>
    </row>
    <row r="115" spans="1:16" s="10" customFormat="1" ht="13.5" x14ac:dyDescent="0.25">
      <c r="A115" s="286" t="s">
        <v>579</v>
      </c>
      <c r="B115" s="287">
        <v>0</v>
      </c>
      <c r="C115" s="287">
        <v>56.91</v>
      </c>
      <c r="D115" s="287">
        <v>0</v>
      </c>
      <c r="E115" s="287">
        <v>0</v>
      </c>
      <c r="F115" s="287">
        <v>0</v>
      </c>
      <c r="G115" s="287">
        <v>24.31</v>
      </c>
      <c r="H115" s="287">
        <v>7.55</v>
      </c>
      <c r="I115" s="287">
        <v>0.69</v>
      </c>
      <c r="J115" s="287">
        <v>0.78</v>
      </c>
      <c r="K115" s="287"/>
      <c r="L115" s="288" t="s">
        <v>825</v>
      </c>
      <c r="M115" s="287">
        <v>43.57</v>
      </c>
      <c r="N115" s="55"/>
      <c r="O115" s="55"/>
      <c r="P115" s="55"/>
    </row>
    <row r="116" spans="1:16" s="10" customFormat="1" ht="13.5" x14ac:dyDescent="0.25">
      <c r="A116" s="286" t="s">
        <v>582</v>
      </c>
      <c r="B116" s="287">
        <v>2.69</v>
      </c>
      <c r="C116" s="287">
        <v>68.95</v>
      </c>
      <c r="D116" s="287">
        <v>5.05</v>
      </c>
      <c r="E116" s="287">
        <v>0</v>
      </c>
      <c r="F116" s="287">
        <v>0</v>
      </c>
      <c r="G116" s="287">
        <v>21.56</v>
      </c>
      <c r="H116" s="287">
        <v>10.19</v>
      </c>
      <c r="I116" s="287">
        <v>1.1599999999999999</v>
      </c>
      <c r="J116" s="287">
        <v>1.66</v>
      </c>
      <c r="K116" s="287"/>
      <c r="L116" s="288" t="s">
        <v>820</v>
      </c>
      <c r="M116" s="287">
        <v>32.200000000000003</v>
      </c>
      <c r="N116" s="55"/>
      <c r="O116" s="55"/>
      <c r="P116" s="55"/>
    </row>
    <row r="117" spans="1:16" s="10" customFormat="1" ht="13.5" x14ac:dyDescent="0.25">
      <c r="A117" s="286" t="s">
        <v>584</v>
      </c>
      <c r="B117" s="287">
        <v>3.4</v>
      </c>
      <c r="C117" s="287">
        <v>65.569999999999993</v>
      </c>
      <c r="D117" s="287">
        <v>0.3</v>
      </c>
      <c r="E117" s="287">
        <v>0</v>
      </c>
      <c r="F117" s="287">
        <v>0</v>
      </c>
      <c r="G117" s="287">
        <v>24.52</v>
      </c>
      <c r="H117" s="287">
        <v>6.71</v>
      </c>
      <c r="I117" s="287">
        <v>1.65</v>
      </c>
      <c r="J117" s="287">
        <v>0.94</v>
      </c>
      <c r="K117" s="287"/>
      <c r="L117" s="288" t="s">
        <v>820</v>
      </c>
      <c r="M117" s="287">
        <v>38.25</v>
      </c>
      <c r="N117" s="55"/>
      <c r="O117" s="55"/>
      <c r="P117" s="55"/>
    </row>
    <row r="118" spans="1:16" s="10" customFormat="1" ht="13.5" x14ac:dyDescent="0.25">
      <c r="A118" s="286" t="s">
        <v>588</v>
      </c>
      <c r="B118" s="287">
        <v>2.37</v>
      </c>
      <c r="C118" s="287">
        <v>54.73</v>
      </c>
      <c r="D118" s="287">
        <v>0.42</v>
      </c>
      <c r="E118" s="287">
        <v>0</v>
      </c>
      <c r="F118" s="287">
        <v>0</v>
      </c>
      <c r="G118" s="287">
        <v>26.15</v>
      </c>
      <c r="H118" s="287">
        <v>8.52</v>
      </c>
      <c r="I118" s="287">
        <v>0.52</v>
      </c>
      <c r="J118" s="287">
        <v>0.64</v>
      </c>
      <c r="K118" s="287"/>
      <c r="L118" s="288" t="s">
        <v>825</v>
      </c>
      <c r="M118" s="287">
        <v>21.08</v>
      </c>
      <c r="N118" s="55"/>
      <c r="O118" s="55"/>
      <c r="P118" s="55"/>
    </row>
    <row r="119" spans="1:16" s="10" customFormat="1" ht="13.5" x14ac:dyDescent="0.25">
      <c r="A119" s="286" t="s">
        <v>589</v>
      </c>
      <c r="B119" s="287">
        <v>3.61</v>
      </c>
      <c r="C119" s="287">
        <v>40.54</v>
      </c>
      <c r="D119" s="287">
        <v>1.2</v>
      </c>
      <c r="E119" s="287">
        <v>0</v>
      </c>
      <c r="F119" s="287">
        <v>0</v>
      </c>
      <c r="G119" s="287">
        <v>13.06</v>
      </c>
      <c r="H119" s="287">
        <v>13.99</v>
      </c>
      <c r="I119" s="287">
        <v>0.66</v>
      </c>
      <c r="J119" s="287">
        <v>0.75</v>
      </c>
      <c r="K119" s="287"/>
      <c r="L119" s="288" t="s">
        <v>821</v>
      </c>
      <c r="M119" s="287">
        <v>42.62</v>
      </c>
      <c r="N119" s="55"/>
      <c r="O119" s="55"/>
      <c r="P119" s="55"/>
    </row>
    <row r="120" spans="1:16" s="10" customFormat="1" ht="13.5" x14ac:dyDescent="0.25">
      <c r="A120" s="286" t="s">
        <v>591</v>
      </c>
      <c r="B120" s="287">
        <v>1.94</v>
      </c>
      <c r="C120" s="287">
        <v>69.510000000000005</v>
      </c>
      <c r="D120" s="287">
        <v>2.91</v>
      </c>
      <c r="E120" s="287">
        <v>0</v>
      </c>
      <c r="F120" s="287">
        <v>0</v>
      </c>
      <c r="G120" s="287">
        <v>24.38</v>
      </c>
      <c r="H120" s="287">
        <v>11.01</v>
      </c>
      <c r="I120" s="287">
        <v>0.57999999999999996</v>
      </c>
      <c r="J120" s="287">
        <v>0.76</v>
      </c>
      <c r="K120" s="287"/>
      <c r="L120" s="288" t="s">
        <v>821</v>
      </c>
      <c r="M120" s="287">
        <v>44.84</v>
      </c>
      <c r="N120" s="55"/>
      <c r="O120" s="55"/>
      <c r="P120" s="55"/>
    </row>
    <row r="121" spans="1:16" s="10" customFormat="1" ht="13.5" x14ac:dyDescent="0.25">
      <c r="A121" s="286" t="s">
        <v>592</v>
      </c>
      <c r="B121" s="287">
        <v>5.52</v>
      </c>
      <c r="C121" s="287">
        <v>38.04</v>
      </c>
      <c r="D121" s="287">
        <v>3.52</v>
      </c>
      <c r="E121" s="287">
        <v>0</v>
      </c>
      <c r="F121" s="287">
        <v>0</v>
      </c>
      <c r="G121" s="287">
        <v>12.46</v>
      </c>
      <c r="H121" s="287">
        <v>13.56</v>
      </c>
      <c r="I121" s="287">
        <v>0.95</v>
      </c>
      <c r="J121" s="287">
        <v>2.41</v>
      </c>
      <c r="K121" s="287"/>
      <c r="L121" s="288" t="s">
        <v>820</v>
      </c>
      <c r="M121" s="287">
        <v>40.17</v>
      </c>
      <c r="N121" s="55"/>
      <c r="O121" s="55"/>
      <c r="P121" s="55"/>
    </row>
    <row r="122" spans="1:16" s="10" customFormat="1" ht="13.5" x14ac:dyDescent="0.25">
      <c r="A122" s="286" t="s">
        <v>593</v>
      </c>
      <c r="B122" s="287">
        <v>3.55</v>
      </c>
      <c r="C122" s="287">
        <v>41.74</v>
      </c>
      <c r="D122" s="287">
        <v>4.6399999999999997</v>
      </c>
      <c r="E122" s="287">
        <v>0</v>
      </c>
      <c r="F122" s="287">
        <v>0</v>
      </c>
      <c r="G122" s="287">
        <v>15.2</v>
      </c>
      <c r="H122" s="287">
        <v>12.45</v>
      </c>
      <c r="I122" s="287">
        <v>0.92</v>
      </c>
      <c r="J122" s="287">
        <v>0.92</v>
      </c>
      <c r="K122" s="287"/>
      <c r="L122" s="288" t="s">
        <v>820</v>
      </c>
      <c r="M122" s="287">
        <v>37.4</v>
      </c>
      <c r="N122" s="55"/>
      <c r="O122" s="55"/>
      <c r="P122" s="55"/>
    </row>
    <row r="123" spans="1:16" s="10" customFormat="1" ht="13.5" x14ac:dyDescent="0.25">
      <c r="A123" s="286" t="s">
        <v>594</v>
      </c>
      <c r="B123" s="287">
        <v>3.57</v>
      </c>
      <c r="C123" s="287">
        <v>44.99</v>
      </c>
      <c r="D123" s="287">
        <v>4.57</v>
      </c>
      <c r="E123" s="287">
        <v>0</v>
      </c>
      <c r="F123" s="287">
        <v>0</v>
      </c>
      <c r="G123" s="287">
        <v>16.170000000000002</v>
      </c>
      <c r="H123" s="287">
        <v>11.76</v>
      </c>
      <c r="I123" s="287">
        <v>0.85</v>
      </c>
      <c r="J123" s="287">
        <v>0.94</v>
      </c>
      <c r="K123" s="287"/>
      <c r="L123" s="288" t="s">
        <v>820</v>
      </c>
      <c r="M123" s="287">
        <v>40.07</v>
      </c>
      <c r="N123" s="55"/>
      <c r="O123" s="55"/>
      <c r="P123" s="55"/>
    </row>
    <row r="124" spans="1:16" s="10" customFormat="1" ht="13.5" x14ac:dyDescent="0.25">
      <c r="A124" s="286" t="s">
        <v>595</v>
      </c>
      <c r="B124" s="287">
        <v>5.63</v>
      </c>
      <c r="C124" s="287">
        <v>45.19</v>
      </c>
      <c r="D124" s="287">
        <v>5.26</v>
      </c>
      <c r="E124" s="287">
        <v>0</v>
      </c>
      <c r="F124" s="287">
        <v>0</v>
      </c>
      <c r="G124" s="287">
        <v>16.41</v>
      </c>
      <c r="H124" s="287">
        <v>11.31</v>
      </c>
      <c r="I124" s="287">
        <v>0.88</v>
      </c>
      <c r="J124" s="287">
        <v>1.05</v>
      </c>
      <c r="K124" s="287"/>
      <c r="L124" s="288" t="s">
        <v>820</v>
      </c>
      <c r="M124" s="287">
        <v>46.71</v>
      </c>
      <c r="N124" s="55"/>
      <c r="O124" s="55"/>
      <c r="P124" s="55"/>
    </row>
    <row r="125" spans="1:16" s="10" customFormat="1" ht="13.5" x14ac:dyDescent="0.25">
      <c r="A125" s="286" t="s">
        <v>596</v>
      </c>
      <c r="B125" s="287">
        <v>4.26</v>
      </c>
      <c r="C125" s="287">
        <v>49.86</v>
      </c>
      <c r="D125" s="287">
        <v>5.74</v>
      </c>
      <c r="E125" s="287">
        <v>0</v>
      </c>
      <c r="F125" s="287">
        <v>0</v>
      </c>
      <c r="G125" s="287">
        <v>19.420000000000002</v>
      </c>
      <c r="H125" s="287">
        <v>10.58</v>
      </c>
      <c r="I125" s="287">
        <v>0.8</v>
      </c>
      <c r="J125" s="287">
        <v>0.56999999999999995</v>
      </c>
      <c r="K125" s="287"/>
      <c r="L125" s="288" t="s">
        <v>820</v>
      </c>
      <c r="M125" s="287">
        <v>39.51</v>
      </c>
      <c r="N125" s="55"/>
      <c r="O125" s="55"/>
      <c r="P125" s="55"/>
    </row>
    <row r="126" spans="1:16" s="10" customFormat="1" ht="13.5" x14ac:dyDescent="0.25">
      <c r="A126" s="286" t="s">
        <v>599</v>
      </c>
      <c r="B126" s="287">
        <v>2.64</v>
      </c>
      <c r="C126" s="287">
        <v>60.63</v>
      </c>
      <c r="D126" s="287">
        <v>2.5299999999999998</v>
      </c>
      <c r="E126" s="287">
        <v>0</v>
      </c>
      <c r="F126" s="287">
        <v>0</v>
      </c>
      <c r="G126" s="287">
        <v>19.82</v>
      </c>
      <c r="H126" s="287">
        <v>10.51</v>
      </c>
      <c r="I126" s="287">
        <v>0.63</v>
      </c>
      <c r="J126" s="287">
        <v>3.43</v>
      </c>
      <c r="K126" s="287"/>
      <c r="L126" s="288" t="s">
        <v>826</v>
      </c>
      <c r="M126" s="287">
        <v>67.89</v>
      </c>
      <c r="N126" s="55"/>
      <c r="O126" s="55"/>
      <c r="P126" s="55"/>
    </row>
    <row r="127" spans="1:16" s="10" customFormat="1" ht="13.5" x14ac:dyDescent="0.25">
      <c r="A127" s="286" t="s">
        <v>604</v>
      </c>
      <c r="B127" s="287">
        <v>4.62</v>
      </c>
      <c r="C127" s="287">
        <v>53.33</v>
      </c>
      <c r="D127" s="287">
        <v>0.04</v>
      </c>
      <c r="E127" s="287">
        <v>0</v>
      </c>
      <c r="F127" s="287">
        <v>0</v>
      </c>
      <c r="G127" s="287">
        <v>22.54</v>
      </c>
      <c r="H127" s="287">
        <v>7.02</v>
      </c>
      <c r="I127" s="287">
        <v>0.95</v>
      </c>
      <c r="J127" s="287">
        <v>1.39</v>
      </c>
      <c r="K127" s="287"/>
      <c r="L127" s="288" t="s">
        <v>822</v>
      </c>
      <c r="M127" s="287">
        <v>21.89</v>
      </c>
      <c r="N127" s="55"/>
      <c r="O127" s="55"/>
      <c r="P127" s="55"/>
    </row>
    <row r="128" spans="1:16" s="10" customFormat="1" ht="23.25" x14ac:dyDescent="0.25">
      <c r="A128" s="286" t="s">
        <v>609</v>
      </c>
      <c r="B128" s="287">
        <v>2.3199999999999998</v>
      </c>
      <c r="C128" s="287">
        <v>89.56</v>
      </c>
      <c r="D128" s="287">
        <v>1.81</v>
      </c>
      <c r="E128" s="287">
        <v>0</v>
      </c>
      <c r="F128" s="287">
        <v>0</v>
      </c>
      <c r="G128" s="287">
        <v>27.87</v>
      </c>
      <c r="H128" s="287">
        <v>4.8</v>
      </c>
      <c r="I128" s="287">
        <v>1.25</v>
      </c>
      <c r="J128" s="287">
        <v>1.36</v>
      </c>
      <c r="K128" s="287"/>
      <c r="L128" s="288" t="s">
        <v>820</v>
      </c>
      <c r="M128" s="287">
        <v>21.29</v>
      </c>
      <c r="N128" s="55"/>
      <c r="O128" s="55"/>
      <c r="P128" s="55"/>
    </row>
    <row r="129" spans="1:16" s="10" customFormat="1" ht="13.5" x14ac:dyDescent="0.25">
      <c r="A129" s="286" t="s">
        <v>771</v>
      </c>
      <c r="B129" s="287">
        <v>5.29</v>
      </c>
      <c r="C129" s="287">
        <v>31.99</v>
      </c>
      <c r="D129" s="287">
        <v>4.22</v>
      </c>
      <c r="E129" s="287">
        <v>0</v>
      </c>
      <c r="F129" s="287">
        <v>0</v>
      </c>
      <c r="G129" s="287">
        <v>10.83</v>
      </c>
      <c r="H129" s="287">
        <v>14.78</v>
      </c>
      <c r="I129" s="287">
        <v>1.3</v>
      </c>
      <c r="J129" s="287">
        <v>1.95</v>
      </c>
      <c r="K129" s="287"/>
      <c r="L129" s="288" t="s">
        <v>818</v>
      </c>
      <c r="M129" s="287">
        <v>28.82</v>
      </c>
      <c r="N129" s="55"/>
      <c r="O129" s="55"/>
      <c r="P129" s="55"/>
    </row>
    <row r="130" spans="1:16" s="10" customFormat="1" ht="13.5" x14ac:dyDescent="0.25">
      <c r="A130" s="286" t="s">
        <v>772</v>
      </c>
      <c r="B130" s="287">
        <v>4.7</v>
      </c>
      <c r="C130" s="287">
        <v>43.4</v>
      </c>
      <c r="D130" s="287">
        <v>28.44</v>
      </c>
      <c r="E130" s="287">
        <v>0</v>
      </c>
      <c r="F130" s="287">
        <v>0</v>
      </c>
      <c r="G130" s="287">
        <v>15.08</v>
      </c>
      <c r="H130" s="287">
        <v>12.96</v>
      </c>
      <c r="I130" s="287">
        <v>2.2999999999999998</v>
      </c>
      <c r="J130" s="287">
        <v>2.4700000000000002</v>
      </c>
      <c r="K130" s="287"/>
      <c r="L130" s="288" t="s">
        <v>818</v>
      </c>
      <c r="M130" s="287">
        <v>35.99</v>
      </c>
      <c r="N130" s="55"/>
      <c r="O130" s="55"/>
      <c r="P130" s="55"/>
    </row>
    <row r="131" spans="1:16" s="10" customFormat="1" ht="13.5" x14ac:dyDescent="0.25">
      <c r="A131" s="286" t="s">
        <v>610</v>
      </c>
      <c r="B131" s="287">
        <v>4.68</v>
      </c>
      <c r="C131" s="287">
        <v>44.5</v>
      </c>
      <c r="D131" s="287">
        <v>25.77</v>
      </c>
      <c r="E131" s="287">
        <v>0</v>
      </c>
      <c r="F131" s="287">
        <v>0</v>
      </c>
      <c r="G131" s="287">
        <v>16.559999999999999</v>
      </c>
      <c r="H131" s="287">
        <v>12.01</v>
      </c>
      <c r="I131" s="287">
        <v>2.12</v>
      </c>
      <c r="J131" s="287">
        <v>1.78</v>
      </c>
      <c r="K131" s="287"/>
      <c r="L131" s="288" t="s">
        <v>818</v>
      </c>
      <c r="M131" s="287">
        <v>26.36</v>
      </c>
      <c r="N131" s="55"/>
      <c r="O131" s="55"/>
      <c r="P131" s="55"/>
    </row>
    <row r="132" spans="1:16" s="10" customFormat="1" ht="13.5" x14ac:dyDescent="0.25">
      <c r="A132" s="286" t="s">
        <v>615</v>
      </c>
      <c r="B132" s="287">
        <v>7.54</v>
      </c>
      <c r="C132" s="287">
        <v>38.69</v>
      </c>
      <c r="D132" s="287">
        <v>1.51</v>
      </c>
      <c r="E132" s="287">
        <v>0</v>
      </c>
      <c r="F132" s="287">
        <v>0</v>
      </c>
      <c r="G132" s="287">
        <v>14.41</v>
      </c>
      <c r="H132" s="287">
        <v>12.21</v>
      </c>
      <c r="I132" s="287">
        <v>1.55</v>
      </c>
      <c r="J132" s="287">
        <v>1.0900000000000001</v>
      </c>
      <c r="K132" s="287"/>
      <c r="L132" s="288" t="s">
        <v>818</v>
      </c>
      <c r="M132" s="287">
        <v>43.33</v>
      </c>
      <c r="N132" s="55"/>
      <c r="O132" s="55"/>
      <c r="P132" s="55"/>
    </row>
    <row r="133" spans="1:16" s="10" customFormat="1" ht="13.5" x14ac:dyDescent="0.25">
      <c r="A133" s="286" t="s">
        <v>617</v>
      </c>
      <c r="B133" s="287">
        <v>7.79</v>
      </c>
      <c r="C133" s="287">
        <v>45.54</v>
      </c>
      <c r="D133" s="287">
        <v>1.43</v>
      </c>
      <c r="E133" s="287">
        <v>0</v>
      </c>
      <c r="F133" s="287">
        <v>0</v>
      </c>
      <c r="G133" s="287">
        <v>15.75</v>
      </c>
      <c r="H133" s="287">
        <v>11.03</v>
      </c>
      <c r="I133" s="287">
        <v>1.52</v>
      </c>
      <c r="J133" s="287">
        <v>1.4</v>
      </c>
      <c r="K133" s="287"/>
      <c r="L133" s="288" t="s">
        <v>818</v>
      </c>
      <c r="M133" s="287">
        <v>46.47</v>
      </c>
      <c r="N133" s="55"/>
      <c r="O133" s="55"/>
      <c r="P133" s="55"/>
    </row>
    <row r="134" spans="1:16" s="10" customFormat="1" ht="13.5" x14ac:dyDescent="0.25">
      <c r="A134" s="286" t="s">
        <v>684</v>
      </c>
      <c r="B134" s="287">
        <v>2.71</v>
      </c>
      <c r="C134" s="287">
        <v>49.47</v>
      </c>
      <c r="D134" s="287">
        <v>2.33</v>
      </c>
      <c r="E134" s="287">
        <v>0.84</v>
      </c>
      <c r="F134" s="287">
        <v>0</v>
      </c>
      <c r="G134" s="287">
        <v>16.71</v>
      </c>
      <c r="H134" s="287">
        <v>11.45</v>
      </c>
      <c r="I134" s="287">
        <v>0.7</v>
      </c>
      <c r="J134" s="287">
        <v>3.25</v>
      </c>
      <c r="K134" s="287"/>
      <c r="L134" s="288" t="s">
        <v>822</v>
      </c>
      <c r="M134" s="287">
        <v>46.16</v>
      </c>
      <c r="N134" s="55"/>
      <c r="O134" s="55"/>
      <c r="P134" s="55"/>
    </row>
    <row r="135" spans="1:16" s="10" customFormat="1" ht="13.5" x14ac:dyDescent="0.25">
      <c r="A135" s="286" t="s">
        <v>686</v>
      </c>
      <c r="B135" s="287">
        <v>1.43</v>
      </c>
      <c r="C135" s="287">
        <v>70.14</v>
      </c>
      <c r="D135" s="287">
        <v>2.75</v>
      </c>
      <c r="E135" s="287">
        <v>4.17</v>
      </c>
      <c r="F135" s="287">
        <v>0</v>
      </c>
      <c r="G135" s="287">
        <v>22.04</v>
      </c>
      <c r="H135" s="287">
        <v>10.42</v>
      </c>
      <c r="I135" s="287">
        <v>0.68</v>
      </c>
      <c r="J135" s="287">
        <v>1.46</v>
      </c>
      <c r="K135" s="287"/>
      <c r="L135" s="288" t="s">
        <v>822</v>
      </c>
      <c r="M135" s="287">
        <v>52.18</v>
      </c>
      <c r="N135" s="55"/>
      <c r="O135" s="55"/>
      <c r="P135" s="55"/>
    </row>
    <row r="136" spans="1:16" s="10" customFormat="1" ht="13.5" x14ac:dyDescent="0.25">
      <c r="A136" s="286" t="s">
        <v>687</v>
      </c>
      <c r="B136" s="287">
        <v>0.99</v>
      </c>
      <c r="C136" s="287">
        <v>74.91</v>
      </c>
      <c r="D136" s="287">
        <v>1.74</v>
      </c>
      <c r="E136" s="287">
        <v>3.07</v>
      </c>
      <c r="F136" s="287">
        <v>0</v>
      </c>
      <c r="G136" s="287">
        <v>23.01</v>
      </c>
      <c r="H136" s="287">
        <v>10.3</v>
      </c>
      <c r="I136" s="287">
        <v>0.64</v>
      </c>
      <c r="J136" s="287">
        <v>1.62</v>
      </c>
      <c r="K136" s="287"/>
      <c r="L136" s="288" t="s">
        <v>822</v>
      </c>
      <c r="M136" s="287">
        <v>52.68</v>
      </c>
      <c r="N136" s="55"/>
      <c r="O136" s="55"/>
      <c r="P136" s="55"/>
    </row>
    <row r="137" spans="1:16" s="10" customFormat="1" ht="13.5" x14ac:dyDescent="0.25">
      <c r="A137" s="286" t="s">
        <v>688</v>
      </c>
      <c r="B137" s="287">
        <v>1.17</v>
      </c>
      <c r="C137" s="287">
        <v>72.48</v>
      </c>
      <c r="D137" s="287">
        <v>3.69</v>
      </c>
      <c r="E137" s="287">
        <v>10.23</v>
      </c>
      <c r="F137" s="287">
        <v>0</v>
      </c>
      <c r="G137" s="287">
        <v>17.8</v>
      </c>
      <c r="H137" s="287">
        <v>12.16</v>
      </c>
      <c r="I137" s="287">
        <v>0.89</v>
      </c>
      <c r="J137" s="287">
        <v>0.6</v>
      </c>
      <c r="K137" s="287"/>
      <c r="L137" s="288" t="s">
        <v>822</v>
      </c>
      <c r="M137" s="287">
        <v>68.59</v>
      </c>
      <c r="N137" s="55"/>
      <c r="O137" s="55"/>
      <c r="P137" s="55"/>
    </row>
    <row r="138" spans="1:16" s="10" customFormat="1" ht="13.5" x14ac:dyDescent="0.25">
      <c r="A138" s="286" t="s">
        <v>689</v>
      </c>
      <c r="B138" s="287">
        <v>1.45</v>
      </c>
      <c r="C138" s="287">
        <v>71.7</v>
      </c>
      <c r="D138" s="287">
        <v>3.6</v>
      </c>
      <c r="E138" s="287">
        <v>11.22</v>
      </c>
      <c r="F138" s="287">
        <v>0</v>
      </c>
      <c r="G138" s="287">
        <v>17.739999999999998</v>
      </c>
      <c r="H138" s="287">
        <v>12.16</v>
      </c>
      <c r="I138" s="287">
        <v>0.88</v>
      </c>
      <c r="J138" s="287">
        <v>0.69</v>
      </c>
      <c r="K138" s="287"/>
      <c r="L138" s="288" t="s">
        <v>822</v>
      </c>
      <c r="M138" s="287">
        <v>67.41</v>
      </c>
      <c r="N138" s="55"/>
      <c r="O138" s="55"/>
      <c r="P138" s="55"/>
    </row>
    <row r="139" spans="1:16" s="10" customFormat="1" ht="13.5" x14ac:dyDescent="0.25">
      <c r="A139" s="286" t="s">
        <v>690</v>
      </c>
      <c r="B139" s="287">
        <v>1.0900000000000001</v>
      </c>
      <c r="C139" s="287">
        <v>74.58</v>
      </c>
      <c r="D139" s="287">
        <v>4.3499999999999996</v>
      </c>
      <c r="E139" s="287">
        <v>11.16</v>
      </c>
      <c r="F139" s="287">
        <v>0.01</v>
      </c>
      <c r="G139" s="287">
        <v>21.12</v>
      </c>
      <c r="H139" s="287">
        <v>11.52</v>
      </c>
      <c r="I139" s="287">
        <v>0.82</v>
      </c>
      <c r="J139" s="287">
        <v>0.4</v>
      </c>
      <c r="K139" s="287"/>
      <c r="L139" s="288" t="s">
        <v>822</v>
      </c>
      <c r="M139" s="287">
        <v>63.71</v>
      </c>
      <c r="N139" s="55"/>
      <c r="O139" s="55"/>
      <c r="P139" s="55"/>
    </row>
    <row r="140" spans="1:16" s="10" customFormat="1" ht="13.5" x14ac:dyDescent="0.25">
      <c r="A140" s="286" t="s">
        <v>691</v>
      </c>
      <c r="B140" s="287">
        <v>1.21</v>
      </c>
      <c r="C140" s="287">
        <v>71.489999999999995</v>
      </c>
      <c r="D140" s="287">
        <v>3.69</v>
      </c>
      <c r="E140" s="287">
        <v>11.98</v>
      </c>
      <c r="F140" s="287">
        <v>0</v>
      </c>
      <c r="G140" s="287">
        <v>21.51</v>
      </c>
      <c r="H140" s="287">
        <v>11.07</v>
      </c>
      <c r="I140" s="287">
        <v>0.69</v>
      </c>
      <c r="J140" s="287">
        <v>0.67</v>
      </c>
      <c r="K140" s="287"/>
      <c r="L140" s="288" t="s">
        <v>822</v>
      </c>
      <c r="M140" s="287">
        <v>65.290000000000006</v>
      </c>
      <c r="N140" s="55"/>
      <c r="O140" s="55"/>
      <c r="P140" s="55"/>
    </row>
    <row r="141" spans="1:16" s="10" customFormat="1" ht="13.5" x14ac:dyDescent="0.25">
      <c r="A141" s="286" t="s">
        <v>522</v>
      </c>
      <c r="B141" s="287">
        <v>4.2300000000000004</v>
      </c>
      <c r="C141" s="287">
        <v>28.67</v>
      </c>
      <c r="D141" s="287">
        <v>5.61</v>
      </c>
      <c r="E141" s="287">
        <v>0.54</v>
      </c>
      <c r="F141" s="287">
        <v>0</v>
      </c>
      <c r="G141" s="287">
        <v>8.4600000000000009</v>
      </c>
      <c r="H141" s="287">
        <v>14.6</v>
      </c>
      <c r="I141" s="287">
        <v>1.03</v>
      </c>
      <c r="J141" s="287">
        <v>4.38</v>
      </c>
      <c r="K141" s="287"/>
      <c r="L141" s="288" t="s">
        <v>824</v>
      </c>
      <c r="M141" s="287">
        <v>68.239999999999995</v>
      </c>
      <c r="N141" s="55"/>
      <c r="O141" s="55"/>
      <c r="P141" s="55"/>
    </row>
    <row r="142" spans="1:16" s="10" customFormat="1" ht="13.5" x14ac:dyDescent="0.25">
      <c r="A142" s="286" t="s">
        <v>523</v>
      </c>
      <c r="B142" s="287">
        <v>4.6100000000000003</v>
      </c>
      <c r="C142" s="287">
        <v>35.76</v>
      </c>
      <c r="D142" s="287">
        <v>5.95</v>
      </c>
      <c r="E142" s="287">
        <v>1.0900000000000001</v>
      </c>
      <c r="F142" s="287">
        <v>0.14000000000000001</v>
      </c>
      <c r="G142" s="287">
        <v>11.54</v>
      </c>
      <c r="H142" s="287">
        <v>13.1</v>
      </c>
      <c r="I142" s="287">
        <v>0.97</v>
      </c>
      <c r="J142" s="287">
        <v>2.58</v>
      </c>
      <c r="K142" s="287"/>
      <c r="L142" s="288" t="s">
        <v>824</v>
      </c>
      <c r="M142" s="287">
        <v>60.27</v>
      </c>
      <c r="N142" s="55"/>
      <c r="O142" s="55"/>
      <c r="P142" s="55"/>
    </row>
    <row r="143" spans="1:16" s="10" customFormat="1" ht="13.5" x14ac:dyDescent="0.25">
      <c r="A143" s="286" t="s">
        <v>524</v>
      </c>
      <c r="B143" s="287">
        <v>3.48</v>
      </c>
      <c r="C143" s="287">
        <v>39.4</v>
      </c>
      <c r="D143" s="287">
        <v>6.39</v>
      </c>
      <c r="E143" s="287">
        <v>1.69</v>
      </c>
      <c r="F143" s="287">
        <v>0</v>
      </c>
      <c r="G143" s="287">
        <v>13.36</v>
      </c>
      <c r="H143" s="287">
        <v>12.28</v>
      </c>
      <c r="I143" s="287">
        <v>0.95</v>
      </c>
      <c r="J143" s="287">
        <v>1.7</v>
      </c>
      <c r="K143" s="287"/>
      <c r="L143" s="288" t="s">
        <v>824</v>
      </c>
      <c r="M143" s="287">
        <v>45.72</v>
      </c>
      <c r="N143" s="55"/>
      <c r="O143" s="55"/>
      <c r="P143" s="55"/>
    </row>
    <row r="144" spans="1:16" s="10" customFormat="1" ht="13.5" x14ac:dyDescent="0.25">
      <c r="A144" s="286" t="s">
        <v>525</v>
      </c>
      <c r="B144" s="287">
        <v>3.6</v>
      </c>
      <c r="C144" s="287">
        <v>40.590000000000003</v>
      </c>
      <c r="D144" s="287">
        <v>8.09</v>
      </c>
      <c r="E144" s="287">
        <v>2.3199999999999998</v>
      </c>
      <c r="F144" s="287">
        <v>0.97</v>
      </c>
      <c r="G144" s="287">
        <v>14.68</v>
      </c>
      <c r="H144" s="287">
        <v>11.45</v>
      </c>
      <c r="I144" s="287">
        <v>0.93</v>
      </c>
      <c r="J144" s="287">
        <v>0.97</v>
      </c>
      <c r="K144" s="287"/>
      <c r="L144" s="288" t="s">
        <v>824</v>
      </c>
      <c r="M144" s="287">
        <v>44.54</v>
      </c>
      <c r="N144" s="55"/>
      <c r="O144" s="55"/>
      <c r="P144" s="55"/>
    </row>
    <row r="145" spans="1:16" s="10" customFormat="1" ht="13.5" x14ac:dyDescent="0.25">
      <c r="A145" s="286" t="s">
        <v>526</v>
      </c>
      <c r="B145" s="287">
        <v>3.4</v>
      </c>
      <c r="C145" s="287">
        <v>45.93</v>
      </c>
      <c r="D145" s="287">
        <v>7.86</v>
      </c>
      <c r="E145" s="287">
        <v>1.61</v>
      </c>
      <c r="F145" s="287">
        <v>0.08</v>
      </c>
      <c r="G145" s="287">
        <v>19.36</v>
      </c>
      <c r="H145" s="287">
        <v>9.48</v>
      </c>
      <c r="I145" s="287">
        <v>0.87</v>
      </c>
      <c r="J145" s="287">
        <v>1.1499999999999999</v>
      </c>
      <c r="K145" s="287"/>
      <c r="L145" s="288" t="s">
        <v>824</v>
      </c>
      <c r="M145" s="287">
        <v>51.86</v>
      </c>
      <c r="N145" s="55"/>
      <c r="O145" s="55"/>
      <c r="P145" s="55"/>
    </row>
    <row r="146" spans="1:16" s="10" customFormat="1" ht="13.5" x14ac:dyDescent="0.25">
      <c r="A146" s="286" t="s">
        <v>527</v>
      </c>
      <c r="B146" s="287">
        <v>1.85</v>
      </c>
      <c r="C146" s="287">
        <v>73.91</v>
      </c>
      <c r="D146" s="287">
        <v>7.2</v>
      </c>
      <c r="E146" s="287">
        <v>3.25</v>
      </c>
      <c r="F146" s="287">
        <v>0.06</v>
      </c>
      <c r="G146" s="287">
        <v>28.14</v>
      </c>
      <c r="H146" s="287">
        <v>9.2100000000000009</v>
      </c>
      <c r="I146" s="287">
        <v>0.95</v>
      </c>
      <c r="J146" s="287">
        <v>0.96</v>
      </c>
      <c r="K146" s="287"/>
      <c r="L146" s="288" t="s">
        <v>824</v>
      </c>
      <c r="M146" s="287">
        <v>40.07</v>
      </c>
      <c r="N146" s="55"/>
      <c r="O146" s="55"/>
      <c r="P146" s="55"/>
    </row>
    <row r="147" spans="1:16" s="10" customFormat="1" ht="13.5" x14ac:dyDescent="0.25">
      <c r="A147" s="286" t="s">
        <v>528</v>
      </c>
      <c r="B147" s="287">
        <v>1.79</v>
      </c>
      <c r="C147" s="287">
        <v>71.180000000000007</v>
      </c>
      <c r="D147" s="287">
        <v>7.7</v>
      </c>
      <c r="E147" s="287">
        <v>2.54</v>
      </c>
      <c r="F147" s="287">
        <v>0</v>
      </c>
      <c r="G147" s="287">
        <v>28.14</v>
      </c>
      <c r="H147" s="287">
        <v>8.4499999999999993</v>
      </c>
      <c r="I147" s="287">
        <v>0.98</v>
      </c>
      <c r="J147" s="287">
        <v>1.63</v>
      </c>
      <c r="K147" s="287"/>
      <c r="L147" s="288" t="s">
        <v>824</v>
      </c>
      <c r="M147" s="287">
        <v>38.74</v>
      </c>
      <c r="N147" s="55"/>
      <c r="O147" s="55"/>
      <c r="P147" s="55"/>
    </row>
    <row r="148" spans="1:16" s="10" customFormat="1" ht="13.5" x14ac:dyDescent="0.25">
      <c r="A148" s="286" t="s">
        <v>660</v>
      </c>
      <c r="B148" s="287">
        <v>1.17</v>
      </c>
      <c r="C148" s="287">
        <v>66.510000000000005</v>
      </c>
      <c r="D148" s="287">
        <v>0.1</v>
      </c>
      <c r="E148" s="287">
        <v>0</v>
      </c>
      <c r="F148" s="287">
        <v>0</v>
      </c>
      <c r="G148" s="287">
        <v>26.53</v>
      </c>
      <c r="H148" s="287">
        <v>6.42</v>
      </c>
      <c r="I148" s="287">
        <v>0.79</v>
      </c>
      <c r="J148" s="287">
        <v>1.25</v>
      </c>
      <c r="K148" s="287"/>
      <c r="L148" s="288" t="s">
        <v>822</v>
      </c>
      <c r="M148" s="287">
        <v>25.85</v>
      </c>
      <c r="N148" s="55"/>
      <c r="O148" s="55"/>
      <c r="P148" s="55"/>
    </row>
    <row r="149" spans="1:16" s="10" customFormat="1" ht="13.5" x14ac:dyDescent="0.25">
      <c r="A149" s="286" t="s">
        <v>530</v>
      </c>
      <c r="B149" s="287">
        <v>4.08</v>
      </c>
      <c r="C149" s="287">
        <v>38.86</v>
      </c>
      <c r="D149" s="287">
        <v>5.77</v>
      </c>
      <c r="E149" s="287">
        <v>0.12</v>
      </c>
      <c r="F149" s="287">
        <v>0</v>
      </c>
      <c r="G149" s="287">
        <v>12.19</v>
      </c>
      <c r="H149" s="287">
        <v>13.15</v>
      </c>
      <c r="I149" s="287">
        <v>1.45</v>
      </c>
      <c r="J149" s="287">
        <v>1.1100000000000001</v>
      </c>
      <c r="K149" s="287"/>
      <c r="L149" s="288" t="s">
        <v>824</v>
      </c>
      <c r="M149" s="287">
        <v>48.81</v>
      </c>
      <c r="N149" s="55"/>
      <c r="O149" s="55"/>
      <c r="P149" s="55"/>
    </row>
    <row r="150" spans="1:16" s="10" customFormat="1" ht="13.5" x14ac:dyDescent="0.25">
      <c r="A150" s="286" t="s">
        <v>755</v>
      </c>
      <c r="B150" s="287">
        <v>3.92</v>
      </c>
      <c r="C150" s="287">
        <v>30.46</v>
      </c>
      <c r="D150" s="287">
        <v>3.3</v>
      </c>
      <c r="E150" s="287">
        <v>0.05</v>
      </c>
      <c r="F150" s="287">
        <v>0</v>
      </c>
      <c r="G150" s="287">
        <v>9.17</v>
      </c>
      <c r="H150" s="287">
        <v>15.86</v>
      </c>
      <c r="I150" s="287">
        <v>1.54</v>
      </c>
      <c r="J150" s="287">
        <v>3.07</v>
      </c>
      <c r="K150" s="287"/>
      <c r="L150" s="288" t="s">
        <v>820</v>
      </c>
      <c r="M150" s="287">
        <v>33.53</v>
      </c>
      <c r="N150" s="55"/>
      <c r="O150" s="55"/>
      <c r="P150" s="55"/>
    </row>
    <row r="151" spans="1:16" s="10" customFormat="1" ht="13.5" x14ac:dyDescent="0.25">
      <c r="A151" s="286" t="s">
        <v>531</v>
      </c>
      <c r="B151" s="287">
        <v>4.5199999999999996</v>
      </c>
      <c r="C151" s="287">
        <v>46.94</v>
      </c>
      <c r="D151" s="287">
        <v>6.56</v>
      </c>
      <c r="E151" s="287">
        <v>0.71</v>
      </c>
      <c r="F151" s="287">
        <v>0</v>
      </c>
      <c r="G151" s="287">
        <v>16.23</v>
      </c>
      <c r="H151" s="287">
        <v>11.63</v>
      </c>
      <c r="I151" s="287">
        <v>1.37</v>
      </c>
      <c r="J151" s="287">
        <v>0.61</v>
      </c>
      <c r="K151" s="287"/>
      <c r="L151" s="288" t="s">
        <v>824</v>
      </c>
      <c r="M151" s="287">
        <v>35.78</v>
      </c>
      <c r="N151" s="55"/>
      <c r="O151" s="55"/>
      <c r="P151" s="55"/>
    </row>
    <row r="152" spans="1:16" s="10" customFormat="1" ht="13.5" x14ac:dyDescent="0.25">
      <c r="A152" s="286" t="s">
        <v>532</v>
      </c>
      <c r="B152" s="287">
        <v>3.78</v>
      </c>
      <c r="C152" s="287">
        <v>32.33</v>
      </c>
      <c r="D152" s="287">
        <v>2.59</v>
      </c>
      <c r="E152" s="287">
        <v>0</v>
      </c>
      <c r="F152" s="287">
        <v>0</v>
      </c>
      <c r="G152" s="287">
        <v>10.54</v>
      </c>
      <c r="H152" s="287">
        <v>14.98</v>
      </c>
      <c r="I152" s="287">
        <v>1.1000000000000001</v>
      </c>
      <c r="J152" s="287">
        <v>1.53</v>
      </c>
      <c r="K152" s="287"/>
      <c r="L152" s="288" t="s">
        <v>820</v>
      </c>
      <c r="M152" s="287">
        <v>15.24</v>
      </c>
      <c r="N152" s="55"/>
      <c r="O152" s="55"/>
      <c r="P152" s="55"/>
    </row>
    <row r="153" spans="1:16" s="10" customFormat="1" ht="13.5" x14ac:dyDescent="0.25">
      <c r="A153" s="286" t="s">
        <v>533</v>
      </c>
      <c r="B153" s="287">
        <v>6.53</v>
      </c>
      <c r="C153" s="287">
        <v>36.03</v>
      </c>
      <c r="D153" s="287">
        <v>3.45</v>
      </c>
      <c r="E153" s="287">
        <v>0.03</v>
      </c>
      <c r="F153" s="287">
        <v>0</v>
      </c>
      <c r="G153" s="287">
        <v>11.26</v>
      </c>
      <c r="H153" s="287">
        <v>14.23</v>
      </c>
      <c r="I153" s="287">
        <v>1.37</v>
      </c>
      <c r="J153" s="287">
        <v>1.47</v>
      </c>
      <c r="K153" s="287"/>
      <c r="L153" s="288" t="s">
        <v>820</v>
      </c>
      <c r="M153" s="287">
        <v>26.72</v>
      </c>
      <c r="N153" s="55"/>
      <c r="O153" s="55"/>
      <c r="P153" s="55"/>
    </row>
    <row r="154" spans="1:16" s="10" customFormat="1" ht="13.5" x14ac:dyDescent="0.25">
      <c r="A154" s="286" t="s">
        <v>534</v>
      </c>
      <c r="B154" s="287">
        <v>5.44</v>
      </c>
      <c r="C154" s="287">
        <v>36.22</v>
      </c>
      <c r="D154" s="287">
        <v>3.95</v>
      </c>
      <c r="E154" s="287">
        <v>0.02</v>
      </c>
      <c r="F154" s="287">
        <v>0</v>
      </c>
      <c r="G154" s="287">
        <v>11.83</v>
      </c>
      <c r="H154" s="287">
        <v>13.93</v>
      </c>
      <c r="I154" s="287">
        <v>1.5</v>
      </c>
      <c r="J154" s="287">
        <v>0.97</v>
      </c>
      <c r="K154" s="287"/>
      <c r="L154" s="288" t="s">
        <v>820</v>
      </c>
      <c r="M154" s="287">
        <v>35.58</v>
      </c>
      <c r="N154" s="55"/>
      <c r="O154" s="55"/>
      <c r="P154" s="55"/>
    </row>
    <row r="155" spans="1:16" s="10" customFormat="1" ht="13.5" x14ac:dyDescent="0.25">
      <c r="A155" s="286" t="s">
        <v>535</v>
      </c>
      <c r="B155" s="287">
        <v>5.86</v>
      </c>
      <c r="C155" s="287">
        <v>40.08</v>
      </c>
      <c r="D155" s="287">
        <v>5.0599999999999996</v>
      </c>
      <c r="E155" s="287">
        <v>0.21</v>
      </c>
      <c r="F155" s="287">
        <v>0</v>
      </c>
      <c r="G155" s="287">
        <v>13.86</v>
      </c>
      <c r="H155" s="287">
        <v>12.66</v>
      </c>
      <c r="I155" s="287">
        <v>1.46</v>
      </c>
      <c r="J155" s="287">
        <v>0.77</v>
      </c>
      <c r="K155" s="287"/>
      <c r="L155" s="288" t="s">
        <v>820</v>
      </c>
      <c r="M155" s="287">
        <v>31.51</v>
      </c>
      <c r="N155" s="55"/>
      <c r="O155" s="55"/>
      <c r="P155" s="55"/>
    </row>
    <row r="156" spans="1:16" s="10" customFormat="1" ht="13.5" x14ac:dyDescent="0.25">
      <c r="A156" s="286" t="s">
        <v>536</v>
      </c>
      <c r="B156" s="287">
        <v>6.26</v>
      </c>
      <c r="C156" s="287">
        <v>46.7</v>
      </c>
      <c r="D156" s="287">
        <v>2.25</v>
      </c>
      <c r="E156" s="287">
        <v>0.24</v>
      </c>
      <c r="F156" s="287">
        <v>0</v>
      </c>
      <c r="G156" s="287">
        <v>18.059999999999999</v>
      </c>
      <c r="H156" s="287">
        <v>10.69</v>
      </c>
      <c r="I156" s="287">
        <v>1.39</v>
      </c>
      <c r="J156" s="287">
        <v>0.51</v>
      </c>
      <c r="K156" s="287"/>
      <c r="L156" s="288" t="s">
        <v>824</v>
      </c>
      <c r="M156" s="287">
        <v>32.5</v>
      </c>
      <c r="N156" s="55"/>
      <c r="O156" s="55"/>
      <c r="P156" s="55"/>
    </row>
    <row r="157" spans="1:16" s="10" customFormat="1" ht="13.5" x14ac:dyDescent="0.25">
      <c r="A157" s="286" t="s">
        <v>537</v>
      </c>
      <c r="B157" s="287">
        <v>5.95</v>
      </c>
      <c r="C157" s="287">
        <v>46.97</v>
      </c>
      <c r="D157" s="287">
        <v>2.21</v>
      </c>
      <c r="E157" s="287">
        <v>0.2</v>
      </c>
      <c r="F157" s="287">
        <v>0</v>
      </c>
      <c r="G157" s="287">
        <v>18.45</v>
      </c>
      <c r="H157" s="287">
        <v>10.39</v>
      </c>
      <c r="I157" s="287">
        <v>1.3</v>
      </c>
      <c r="J157" s="287">
        <v>0.43</v>
      </c>
      <c r="K157" s="287"/>
      <c r="L157" s="288" t="s">
        <v>824</v>
      </c>
      <c r="M157" s="287">
        <v>33.72</v>
      </c>
      <c r="N157" s="55"/>
      <c r="O157" s="55"/>
      <c r="P157" s="55"/>
    </row>
    <row r="158" spans="1:16" s="10" customFormat="1" ht="13.5" x14ac:dyDescent="0.25">
      <c r="A158" s="286" t="s">
        <v>538</v>
      </c>
      <c r="B158" s="287">
        <v>3.79</v>
      </c>
      <c r="C158" s="287">
        <v>46.05</v>
      </c>
      <c r="D158" s="287">
        <v>1.92</v>
      </c>
      <c r="E158" s="287">
        <v>0.02</v>
      </c>
      <c r="F158" s="287">
        <v>0</v>
      </c>
      <c r="G158" s="287">
        <v>18.25</v>
      </c>
      <c r="H158" s="287">
        <v>10.15</v>
      </c>
      <c r="I158" s="287">
        <v>1.1599999999999999</v>
      </c>
      <c r="J158" s="287">
        <v>0.67</v>
      </c>
      <c r="K158" s="287"/>
      <c r="L158" s="288" t="s">
        <v>827</v>
      </c>
      <c r="M158" s="287">
        <v>35.99</v>
      </c>
      <c r="N158" s="55"/>
      <c r="O158" s="55"/>
      <c r="P158" s="55"/>
    </row>
    <row r="159" spans="1:16" s="10" customFormat="1" ht="13.5" x14ac:dyDescent="0.25">
      <c r="A159" s="286" t="s">
        <v>539</v>
      </c>
      <c r="B159" s="287">
        <v>2.97</v>
      </c>
      <c r="C159" s="287">
        <v>48.96</v>
      </c>
      <c r="D159" s="287">
        <v>0.66</v>
      </c>
      <c r="E159" s="287">
        <v>0</v>
      </c>
      <c r="F159" s="287">
        <v>0</v>
      </c>
      <c r="G159" s="287">
        <v>19.5</v>
      </c>
      <c r="H159" s="287">
        <v>8.51</v>
      </c>
      <c r="I159" s="287">
        <v>1.1000000000000001</v>
      </c>
      <c r="J159" s="287">
        <v>2.2000000000000002</v>
      </c>
      <c r="K159" s="287"/>
      <c r="L159" s="288" t="s">
        <v>828</v>
      </c>
      <c r="M159" s="287">
        <v>76.23</v>
      </c>
      <c r="N159" s="55"/>
      <c r="O159" s="55"/>
      <c r="P159" s="55"/>
    </row>
    <row r="160" spans="1:16" s="10" customFormat="1" ht="13.5" x14ac:dyDescent="0.25">
      <c r="A160" s="286" t="s">
        <v>540</v>
      </c>
      <c r="B160" s="287">
        <v>4.28</v>
      </c>
      <c r="C160" s="287">
        <v>48.38</v>
      </c>
      <c r="D160" s="287">
        <v>1.29</v>
      </c>
      <c r="E160" s="287">
        <v>0</v>
      </c>
      <c r="F160" s="287">
        <v>0</v>
      </c>
      <c r="G160" s="287">
        <v>19.97</v>
      </c>
      <c r="H160" s="287">
        <v>8.1999999999999993</v>
      </c>
      <c r="I160" s="287">
        <v>1.06</v>
      </c>
      <c r="J160" s="287">
        <v>0.78</v>
      </c>
      <c r="K160" s="287"/>
      <c r="L160" s="288" t="s">
        <v>827</v>
      </c>
      <c r="M160" s="287">
        <v>33.72</v>
      </c>
      <c r="N160" s="55"/>
      <c r="O160" s="55"/>
      <c r="P160" s="55"/>
    </row>
    <row r="161" spans="1:16" s="10" customFormat="1" ht="13.5" x14ac:dyDescent="0.25">
      <c r="A161" s="286" t="s">
        <v>541</v>
      </c>
      <c r="B161" s="287">
        <v>9.39</v>
      </c>
      <c r="C161" s="287">
        <v>52.75</v>
      </c>
      <c r="D161" s="287">
        <v>1.37</v>
      </c>
      <c r="E161" s="287">
        <v>0</v>
      </c>
      <c r="F161" s="287">
        <v>0</v>
      </c>
      <c r="G161" s="287">
        <v>20.51</v>
      </c>
      <c r="H161" s="287">
        <v>7.94</v>
      </c>
      <c r="I161" s="287">
        <v>1.22</v>
      </c>
      <c r="J161" s="287">
        <v>2.99</v>
      </c>
      <c r="K161" s="287"/>
      <c r="L161" s="288" t="s">
        <v>829</v>
      </c>
      <c r="M161" s="287">
        <v>55.62</v>
      </c>
      <c r="N161" s="55"/>
      <c r="O161" s="55"/>
      <c r="P161" s="55"/>
    </row>
    <row r="162" spans="1:16" s="10" customFormat="1" ht="13.5" x14ac:dyDescent="0.25">
      <c r="A162" s="286" t="s">
        <v>542</v>
      </c>
      <c r="B162" s="287">
        <v>8.36</v>
      </c>
      <c r="C162" s="287">
        <v>60.12</v>
      </c>
      <c r="D162" s="287">
        <v>1.43</v>
      </c>
      <c r="E162" s="287">
        <v>0</v>
      </c>
      <c r="F162" s="287">
        <v>0</v>
      </c>
      <c r="G162" s="287">
        <v>24.35</v>
      </c>
      <c r="H162" s="287">
        <v>5.42</v>
      </c>
      <c r="I162" s="287">
        <v>1.39</v>
      </c>
      <c r="J162" s="287">
        <v>4.68</v>
      </c>
      <c r="K162" s="287"/>
      <c r="L162" s="288" t="s">
        <v>828</v>
      </c>
      <c r="M162" s="287">
        <v>50.77</v>
      </c>
      <c r="N162" s="55"/>
      <c r="O162" s="55"/>
      <c r="P162" s="55"/>
    </row>
    <row r="163" spans="1:16" s="10" customFormat="1" ht="13.5" x14ac:dyDescent="0.25">
      <c r="A163" s="286" t="s">
        <v>661</v>
      </c>
      <c r="B163" s="287">
        <v>7.82</v>
      </c>
      <c r="C163" s="287">
        <v>56</v>
      </c>
      <c r="D163" s="287">
        <v>1.6</v>
      </c>
      <c r="E163" s="287">
        <v>0.15</v>
      </c>
      <c r="F163" s="287">
        <v>0</v>
      </c>
      <c r="G163" s="287">
        <v>12.82</v>
      </c>
      <c r="H163" s="287">
        <v>14.57</v>
      </c>
      <c r="I163" s="287">
        <v>0.73</v>
      </c>
      <c r="J163" s="287">
        <v>1.1100000000000001</v>
      </c>
      <c r="K163" s="287"/>
      <c r="L163" s="288" t="s">
        <v>818</v>
      </c>
      <c r="M163" s="287">
        <v>29.25</v>
      </c>
      <c r="N163" s="55"/>
      <c r="O163" s="55"/>
      <c r="P163" s="55"/>
    </row>
    <row r="164" spans="1:16" s="10" customFormat="1" ht="13.5" x14ac:dyDescent="0.25">
      <c r="A164" s="286" t="s">
        <v>693</v>
      </c>
      <c r="B164" s="287">
        <v>4.24</v>
      </c>
      <c r="C164" s="287">
        <v>38.08</v>
      </c>
      <c r="D164" s="287">
        <v>0.95</v>
      </c>
      <c r="E164" s="287">
        <v>0</v>
      </c>
      <c r="F164" s="287">
        <v>0</v>
      </c>
      <c r="G164" s="287">
        <v>16.43</v>
      </c>
      <c r="H164" s="287">
        <v>10.85</v>
      </c>
      <c r="I164" s="287">
        <v>0.35</v>
      </c>
      <c r="J164" s="287">
        <v>0.31</v>
      </c>
      <c r="K164" s="287"/>
      <c r="L164" s="288" t="s">
        <v>822</v>
      </c>
      <c r="M164" s="287">
        <v>31.98</v>
      </c>
      <c r="N164" s="55"/>
      <c r="O164" s="55"/>
      <c r="P164" s="55"/>
    </row>
    <row r="165" spans="1:16" s="10" customFormat="1" ht="13.5" x14ac:dyDescent="0.25">
      <c r="A165" s="286" t="s">
        <v>695</v>
      </c>
      <c r="B165" s="287">
        <v>1.88</v>
      </c>
      <c r="C165" s="287">
        <v>51.15</v>
      </c>
      <c r="D165" s="287">
        <v>0.9</v>
      </c>
      <c r="E165" s="287">
        <v>0</v>
      </c>
      <c r="F165" s="287">
        <v>0</v>
      </c>
      <c r="G165" s="287">
        <v>20.59</v>
      </c>
      <c r="H165" s="287">
        <v>9.82</v>
      </c>
      <c r="I165" s="287">
        <v>1.36</v>
      </c>
      <c r="J165" s="287">
        <v>1.92</v>
      </c>
      <c r="K165" s="287"/>
      <c r="L165" s="288" t="s">
        <v>818</v>
      </c>
      <c r="M165" s="287">
        <v>74.3</v>
      </c>
      <c r="N165" s="55"/>
      <c r="O165" s="55"/>
      <c r="P165" s="55"/>
    </row>
    <row r="166" spans="1:16" s="10" customFormat="1" ht="13.5" x14ac:dyDescent="0.25">
      <c r="A166" s="286" t="s">
        <v>697</v>
      </c>
      <c r="B166" s="287">
        <v>0.42</v>
      </c>
      <c r="C166" s="287">
        <v>55.09</v>
      </c>
      <c r="D166" s="287">
        <v>0.57999999999999996</v>
      </c>
      <c r="E166" s="287">
        <v>0</v>
      </c>
      <c r="F166" s="287">
        <v>0</v>
      </c>
      <c r="G166" s="287">
        <v>21.87</v>
      </c>
      <c r="H166" s="287">
        <v>9.57</v>
      </c>
      <c r="I166" s="287">
        <v>1.44</v>
      </c>
      <c r="J166" s="287">
        <v>1.37</v>
      </c>
      <c r="K166" s="287"/>
      <c r="L166" s="288" t="s">
        <v>818</v>
      </c>
      <c r="M166" s="287">
        <v>75.56</v>
      </c>
      <c r="N166" s="55"/>
      <c r="O166" s="55"/>
      <c r="P166" s="55"/>
    </row>
    <row r="167" spans="1:16" s="10" customFormat="1" ht="13.5" x14ac:dyDescent="0.25">
      <c r="A167" s="286" t="s">
        <v>698</v>
      </c>
      <c r="B167" s="287">
        <v>3.72</v>
      </c>
      <c r="C167" s="287">
        <v>28.86</v>
      </c>
      <c r="D167" s="287">
        <v>1.47</v>
      </c>
      <c r="E167" s="287">
        <v>0</v>
      </c>
      <c r="F167" s="287">
        <v>0</v>
      </c>
      <c r="G167" s="287">
        <v>7.34</v>
      </c>
      <c r="H167" s="287">
        <v>18.23</v>
      </c>
      <c r="I167" s="287">
        <v>2.2799999999999998</v>
      </c>
      <c r="J167" s="287">
        <v>3.71</v>
      </c>
      <c r="K167" s="287"/>
      <c r="L167" s="288" t="s">
        <v>818</v>
      </c>
      <c r="M167" s="287">
        <v>67.069999999999993</v>
      </c>
      <c r="N167" s="55"/>
      <c r="O167" s="55"/>
      <c r="P167" s="55"/>
    </row>
    <row r="168" spans="1:16" s="10" customFormat="1" ht="13.5" x14ac:dyDescent="0.25">
      <c r="A168" s="286" t="s">
        <v>699</v>
      </c>
      <c r="B168" s="287">
        <v>5.62</v>
      </c>
      <c r="C168" s="287">
        <v>29.89</v>
      </c>
      <c r="D168" s="287">
        <v>2.04</v>
      </c>
      <c r="E168" s="287">
        <v>0</v>
      </c>
      <c r="F168" s="287">
        <v>0</v>
      </c>
      <c r="G168" s="287">
        <v>7.66</v>
      </c>
      <c r="H168" s="287">
        <v>17.3</v>
      </c>
      <c r="I168" s="287">
        <v>3.4</v>
      </c>
      <c r="J168" s="287">
        <v>2.0099999999999998</v>
      </c>
      <c r="K168" s="287"/>
      <c r="L168" s="288" t="s">
        <v>818</v>
      </c>
      <c r="M168" s="287">
        <v>52.62</v>
      </c>
      <c r="N168" s="55"/>
      <c r="O168" s="55"/>
      <c r="P168" s="55"/>
    </row>
    <row r="169" spans="1:16" s="10" customFormat="1" ht="13.5" x14ac:dyDescent="0.25">
      <c r="A169" s="286" t="s">
        <v>700</v>
      </c>
      <c r="B169" s="287">
        <v>4.78</v>
      </c>
      <c r="C169" s="287">
        <v>36.42</v>
      </c>
      <c r="D169" s="287">
        <v>2.85</v>
      </c>
      <c r="E169" s="287">
        <v>0</v>
      </c>
      <c r="F169" s="287">
        <v>0</v>
      </c>
      <c r="G169" s="287">
        <v>9.69</v>
      </c>
      <c r="H169" s="287">
        <v>16.45</v>
      </c>
      <c r="I169" s="287">
        <v>1.83</v>
      </c>
      <c r="J169" s="287">
        <v>2.46</v>
      </c>
      <c r="K169" s="287"/>
      <c r="L169" s="288" t="s">
        <v>818</v>
      </c>
      <c r="M169" s="287">
        <v>41.71</v>
      </c>
      <c r="N169" s="55"/>
      <c r="O169" s="55"/>
      <c r="P169" s="55"/>
    </row>
    <row r="170" spans="1:16" s="10" customFormat="1" ht="13.5" x14ac:dyDescent="0.25">
      <c r="A170" s="286" t="s">
        <v>701</v>
      </c>
      <c r="B170" s="287">
        <v>4.63</v>
      </c>
      <c r="C170" s="287">
        <v>39.229999999999997</v>
      </c>
      <c r="D170" s="287">
        <v>5.3</v>
      </c>
      <c r="E170" s="287">
        <v>0.38</v>
      </c>
      <c r="F170" s="287">
        <v>0</v>
      </c>
      <c r="G170" s="287">
        <v>11.47</v>
      </c>
      <c r="H170" s="287">
        <v>15.31</v>
      </c>
      <c r="I170" s="287">
        <v>1.58</v>
      </c>
      <c r="J170" s="287">
        <v>2.1800000000000002</v>
      </c>
      <c r="K170" s="287"/>
      <c r="L170" s="288" t="s">
        <v>820</v>
      </c>
      <c r="M170" s="287">
        <v>43.27</v>
      </c>
      <c r="N170" s="55"/>
      <c r="O170" s="55"/>
      <c r="P170" s="55"/>
    </row>
    <row r="171" spans="1:16" s="10" customFormat="1" ht="13.5" x14ac:dyDescent="0.25">
      <c r="A171" s="286" t="s">
        <v>702</v>
      </c>
      <c r="B171" s="287">
        <v>6.18</v>
      </c>
      <c r="C171" s="287">
        <v>31.81</v>
      </c>
      <c r="D171" s="287">
        <v>2.86</v>
      </c>
      <c r="E171" s="287">
        <v>0</v>
      </c>
      <c r="F171" s="287">
        <v>0</v>
      </c>
      <c r="G171" s="287">
        <v>9.49</v>
      </c>
      <c r="H171" s="287">
        <v>15.27</v>
      </c>
      <c r="I171" s="287">
        <v>2.29</v>
      </c>
      <c r="J171" s="287">
        <v>3.49</v>
      </c>
      <c r="K171" s="287"/>
      <c r="L171" s="288" t="s">
        <v>830</v>
      </c>
      <c r="M171" s="287">
        <v>38.22</v>
      </c>
      <c r="N171" s="55"/>
      <c r="O171" s="55"/>
      <c r="P171" s="55"/>
    </row>
    <row r="172" spans="1:16" s="10" customFormat="1" ht="13.5" x14ac:dyDescent="0.25">
      <c r="A172" s="286" t="s">
        <v>703</v>
      </c>
      <c r="B172" s="287">
        <v>4.17</v>
      </c>
      <c r="C172" s="287">
        <v>42.22</v>
      </c>
      <c r="D172" s="287">
        <v>2.42</v>
      </c>
      <c r="E172" s="287">
        <v>0</v>
      </c>
      <c r="F172" s="287">
        <v>0</v>
      </c>
      <c r="G172" s="287">
        <v>13.39</v>
      </c>
      <c r="H172" s="287">
        <v>14.5</v>
      </c>
      <c r="I172" s="287">
        <v>1.64</v>
      </c>
      <c r="J172" s="287">
        <v>2.5299999999999998</v>
      </c>
      <c r="K172" s="287"/>
      <c r="L172" s="288" t="s">
        <v>818</v>
      </c>
      <c r="M172" s="287">
        <v>45.17</v>
      </c>
      <c r="N172" s="55"/>
      <c r="O172" s="55"/>
      <c r="P172" s="55"/>
    </row>
    <row r="173" spans="1:16" s="10" customFormat="1" ht="13.5" x14ac:dyDescent="0.25">
      <c r="A173" s="286" t="s">
        <v>705</v>
      </c>
      <c r="B173" s="287">
        <v>3.49</v>
      </c>
      <c r="C173" s="287">
        <v>37.56</v>
      </c>
      <c r="D173" s="287">
        <v>2.83</v>
      </c>
      <c r="E173" s="287">
        <v>0</v>
      </c>
      <c r="F173" s="287">
        <v>0</v>
      </c>
      <c r="G173" s="287">
        <v>11.39</v>
      </c>
      <c r="H173" s="287">
        <v>14.81</v>
      </c>
      <c r="I173" s="287">
        <v>2.12</v>
      </c>
      <c r="J173" s="287">
        <v>1.47</v>
      </c>
      <c r="K173" s="287"/>
      <c r="L173" s="288" t="s">
        <v>818</v>
      </c>
      <c r="M173" s="287">
        <v>43.96</v>
      </c>
      <c r="N173" s="55"/>
      <c r="O173" s="55"/>
      <c r="P173" s="55"/>
    </row>
    <row r="174" spans="1:16" s="10" customFormat="1" ht="13.5" x14ac:dyDescent="0.25">
      <c r="A174" s="286" t="s">
        <v>706</v>
      </c>
      <c r="B174" s="287">
        <v>4.9400000000000004</v>
      </c>
      <c r="C174" s="287">
        <v>39.450000000000003</v>
      </c>
      <c r="D174" s="287">
        <v>0.43</v>
      </c>
      <c r="E174" s="287">
        <v>0.01</v>
      </c>
      <c r="F174" s="287">
        <v>0</v>
      </c>
      <c r="G174" s="287">
        <v>12.05</v>
      </c>
      <c r="H174" s="287">
        <v>14.99</v>
      </c>
      <c r="I174" s="287">
        <v>1.41</v>
      </c>
      <c r="J174" s="287">
        <v>2.48</v>
      </c>
      <c r="K174" s="287"/>
      <c r="L174" s="288" t="s">
        <v>818</v>
      </c>
      <c r="M174" s="287">
        <v>41.97</v>
      </c>
      <c r="N174" s="55"/>
      <c r="O174" s="55"/>
      <c r="P174" s="55"/>
    </row>
    <row r="175" spans="1:16" s="10" customFormat="1" ht="13.5" x14ac:dyDescent="0.25">
      <c r="A175" s="286" t="s">
        <v>707</v>
      </c>
      <c r="B175" s="287">
        <v>3.22</v>
      </c>
      <c r="C175" s="287">
        <v>50.4</v>
      </c>
      <c r="D175" s="287">
        <v>10.14</v>
      </c>
      <c r="E175" s="287">
        <v>2.67</v>
      </c>
      <c r="F175" s="287">
        <v>0.11</v>
      </c>
      <c r="G175" s="287">
        <v>15.1</v>
      </c>
      <c r="H175" s="287">
        <v>14.29</v>
      </c>
      <c r="I175" s="287">
        <v>1.72</v>
      </c>
      <c r="J175" s="287">
        <v>1.52</v>
      </c>
      <c r="K175" s="287"/>
      <c r="L175" s="288" t="s">
        <v>818</v>
      </c>
      <c r="M175" s="287">
        <v>43.31</v>
      </c>
      <c r="N175" s="55"/>
      <c r="O175" s="55"/>
      <c r="P175" s="55"/>
    </row>
    <row r="176" spans="1:16" s="10" customFormat="1" ht="13.5" x14ac:dyDescent="0.25">
      <c r="A176" s="286" t="s">
        <v>708</v>
      </c>
      <c r="B176" s="287">
        <v>5.21</v>
      </c>
      <c r="C176" s="287">
        <v>43.54</v>
      </c>
      <c r="D176" s="287">
        <v>10.61</v>
      </c>
      <c r="E176" s="287">
        <v>0.02</v>
      </c>
      <c r="F176" s="287">
        <v>0</v>
      </c>
      <c r="G176" s="287">
        <v>13.45</v>
      </c>
      <c r="H176" s="287">
        <v>14.07</v>
      </c>
      <c r="I176" s="287">
        <v>1.61</v>
      </c>
      <c r="J176" s="287">
        <v>1.38</v>
      </c>
      <c r="K176" s="287"/>
      <c r="L176" s="288" t="s">
        <v>818</v>
      </c>
      <c r="M176" s="287">
        <v>49.81</v>
      </c>
      <c r="N176" s="55"/>
      <c r="O176" s="55"/>
      <c r="P176" s="55"/>
    </row>
    <row r="177" spans="1:16" s="10" customFormat="1" ht="13.5" x14ac:dyDescent="0.25">
      <c r="A177" s="286" t="s">
        <v>709</v>
      </c>
      <c r="B177" s="287">
        <v>2.78</v>
      </c>
      <c r="C177" s="287">
        <v>44.27</v>
      </c>
      <c r="D177" s="287">
        <v>16.7</v>
      </c>
      <c r="E177" s="287">
        <v>8.59</v>
      </c>
      <c r="F177" s="287">
        <v>0.03</v>
      </c>
      <c r="G177" s="287">
        <v>13.34</v>
      </c>
      <c r="H177" s="287">
        <v>13.71</v>
      </c>
      <c r="I177" s="287">
        <v>2.79</v>
      </c>
      <c r="J177" s="287">
        <v>1.55</v>
      </c>
      <c r="K177" s="287"/>
      <c r="L177" s="288" t="s">
        <v>827</v>
      </c>
      <c r="M177" s="287">
        <v>50.55</v>
      </c>
      <c r="N177" s="55"/>
      <c r="O177" s="55"/>
      <c r="P177" s="55"/>
    </row>
    <row r="178" spans="1:16" s="10" customFormat="1" ht="13.5" x14ac:dyDescent="0.25">
      <c r="A178" s="286" t="s">
        <v>710</v>
      </c>
      <c r="B178" s="287">
        <v>2.08</v>
      </c>
      <c r="C178" s="287">
        <v>58.27</v>
      </c>
      <c r="D178" s="287">
        <v>33.71</v>
      </c>
      <c r="E178" s="287">
        <v>19.96</v>
      </c>
      <c r="F178" s="287">
        <v>0.15</v>
      </c>
      <c r="G178" s="287">
        <v>17.559999999999999</v>
      </c>
      <c r="H178" s="287">
        <v>12.24</v>
      </c>
      <c r="I178" s="287">
        <v>2.56</v>
      </c>
      <c r="J178" s="287">
        <v>2.04</v>
      </c>
      <c r="K178" s="287"/>
      <c r="L178" s="288" t="s">
        <v>820</v>
      </c>
      <c r="M178" s="287">
        <v>39.57</v>
      </c>
      <c r="N178" s="55"/>
      <c r="O178" s="55"/>
      <c r="P178" s="55"/>
    </row>
    <row r="179" spans="1:16" s="10" customFormat="1" ht="13.5" x14ac:dyDescent="0.25">
      <c r="A179" s="286" t="s">
        <v>711</v>
      </c>
      <c r="B179" s="287">
        <v>6.01</v>
      </c>
      <c r="C179" s="287">
        <v>40.61</v>
      </c>
      <c r="D179" s="287">
        <v>3.91</v>
      </c>
      <c r="E179" s="287">
        <v>0.03</v>
      </c>
      <c r="F179" s="287">
        <v>0</v>
      </c>
      <c r="G179" s="287">
        <v>14.17</v>
      </c>
      <c r="H179" s="287">
        <v>12.58</v>
      </c>
      <c r="I179" s="287">
        <v>1.53</v>
      </c>
      <c r="J179" s="287">
        <v>1.96</v>
      </c>
      <c r="K179" s="287"/>
      <c r="L179" s="288" t="s">
        <v>830</v>
      </c>
      <c r="M179" s="287">
        <v>26.59</v>
      </c>
      <c r="N179" s="55"/>
      <c r="O179" s="55"/>
      <c r="P179" s="55"/>
    </row>
    <row r="180" spans="1:16" s="10" customFormat="1" ht="13.5" x14ac:dyDescent="0.25">
      <c r="A180" s="286" t="s">
        <v>712</v>
      </c>
      <c r="B180" s="287">
        <v>3.29</v>
      </c>
      <c r="C180" s="287">
        <v>45.08</v>
      </c>
      <c r="D180" s="287">
        <v>12.3</v>
      </c>
      <c r="E180" s="287">
        <v>7.93</v>
      </c>
      <c r="F180" s="287">
        <v>0.2</v>
      </c>
      <c r="G180" s="287">
        <v>17.52</v>
      </c>
      <c r="H180" s="287">
        <v>12.47</v>
      </c>
      <c r="I180" s="287">
        <v>1.57</v>
      </c>
      <c r="J180" s="287">
        <v>0.85</v>
      </c>
      <c r="K180" s="287"/>
      <c r="L180" s="288" t="s">
        <v>818</v>
      </c>
      <c r="M180" s="287">
        <v>35.770000000000003</v>
      </c>
      <c r="N180" s="55"/>
      <c r="O180" s="55"/>
      <c r="P180" s="55"/>
    </row>
    <row r="181" spans="1:16" s="10" customFormat="1" ht="13.5" x14ac:dyDescent="0.25">
      <c r="A181" s="286" t="s">
        <v>713</v>
      </c>
      <c r="B181" s="287">
        <v>2.48</v>
      </c>
      <c r="C181" s="287">
        <v>55.7</v>
      </c>
      <c r="D181" s="287">
        <v>23.36</v>
      </c>
      <c r="E181" s="287">
        <v>16.98</v>
      </c>
      <c r="F181" s="287">
        <v>0.06</v>
      </c>
      <c r="G181" s="287">
        <v>22.56</v>
      </c>
      <c r="H181" s="287">
        <v>11.74</v>
      </c>
      <c r="I181" s="287">
        <v>1.83</v>
      </c>
      <c r="J181" s="287">
        <v>1.91</v>
      </c>
      <c r="K181" s="287"/>
      <c r="L181" s="288" t="s">
        <v>818</v>
      </c>
      <c r="M181" s="287">
        <v>54.18</v>
      </c>
      <c r="N181" s="55"/>
      <c r="O181" s="55"/>
      <c r="P181" s="55"/>
    </row>
    <row r="182" spans="1:16" s="10" customFormat="1" ht="13.5" x14ac:dyDescent="0.25">
      <c r="A182" s="286" t="s">
        <v>714</v>
      </c>
      <c r="B182" s="287">
        <v>5.47</v>
      </c>
      <c r="C182" s="287">
        <v>49.01</v>
      </c>
      <c r="D182" s="287">
        <v>3.16</v>
      </c>
      <c r="E182" s="287">
        <v>0.01</v>
      </c>
      <c r="F182" s="287">
        <v>0</v>
      </c>
      <c r="G182" s="287">
        <v>18.739999999999998</v>
      </c>
      <c r="H182" s="287">
        <v>11.46</v>
      </c>
      <c r="I182" s="287">
        <v>1.26</v>
      </c>
      <c r="J182" s="287">
        <v>1.56</v>
      </c>
      <c r="K182" s="287"/>
      <c r="L182" s="288" t="s">
        <v>830</v>
      </c>
      <c r="M182" s="287">
        <v>33.57</v>
      </c>
      <c r="N182" s="55"/>
      <c r="O182" s="55"/>
      <c r="P182" s="55"/>
    </row>
    <row r="183" spans="1:16" s="10" customFormat="1" ht="13.5" x14ac:dyDescent="0.25">
      <c r="A183" s="286" t="s">
        <v>715</v>
      </c>
      <c r="B183" s="287">
        <v>3.27</v>
      </c>
      <c r="C183" s="287">
        <v>49.53</v>
      </c>
      <c r="D183" s="287">
        <v>2.09</v>
      </c>
      <c r="E183" s="287">
        <v>0</v>
      </c>
      <c r="F183" s="287">
        <v>0</v>
      </c>
      <c r="G183" s="287">
        <v>20.059999999999999</v>
      </c>
      <c r="H183" s="287">
        <v>10.95</v>
      </c>
      <c r="I183" s="287">
        <v>1.05</v>
      </c>
      <c r="J183" s="287">
        <v>2.02</v>
      </c>
      <c r="K183" s="287"/>
      <c r="L183" s="288" t="s">
        <v>830</v>
      </c>
      <c r="M183" s="287">
        <v>49.96</v>
      </c>
      <c r="N183" s="55"/>
      <c r="O183" s="55"/>
      <c r="P183" s="55"/>
    </row>
    <row r="184" spans="1:16" s="10" customFormat="1" ht="13.5" x14ac:dyDescent="0.25">
      <c r="A184" s="286" t="s">
        <v>717</v>
      </c>
      <c r="B184" s="287">
        <v>3.21</v>
      </c>
      <c r="C184" s="287">
        <v>39.32</v>
      </c>
      <c r="D184" s="287">
        <v>3.98</v>
      </c>
      <c r="E184" s="287">
        <v>0</v>
      </c>
      <c r="F184" s="287">
        <v>0</v>
      </c>
      <c r="G184" s="287">
        <v>13.18</v>
      </c>
      <c r="H184" s="287">
        <v>13.12</v>
      </c>
      <c r="I184" s="287">
        <v>2.88</v>
      </c>
      <c r="J184" s="287">
        <v>0.9</v>
      </c>
      <c r="K184" s="287"/>
      <c r="L184" s="288" t="s">
        <v>820</v>
      </c>
      <c r="M184" s="287">
        <v>44.45</v>
      </c>
      <c r="N184" s="55"/>
      <c r="O184" s="55"/>
      <c r="P184" s="55"/>
    </row>
    <row r="185" spans="1:16" s="10" customFormat="1" ht="13.5" x14ac:dyDescent="0.25">
      <c r="A185" s="286" t="s">
        <v>718</v>
      </c>
      <c r="B185" s="287">
        <v>3.76</v>
      </c>
      <c r="C185" s="287">
        <v>28.7</v>
      </c>
      <c r="D185" s="287">
        <v>3.11</v>
      </c>
      <c r="E185" s="287">
        <v>0.11</v>
      </c>
      <c r="F185" s="287">
        <v>0</v>
      </c>
      <c r="G185" s="287">
        <v>7.22</v>
      </c>
      <c r="H185" s="287">
        <v>16.47</v>
      </c>
      <c r="I185" s="287">
        <v>1.45</v>
      </c>
      <c r="J185" s="287">
        <v>1.03</v>
      </c>
      <c r="K185" s="287"/>
      <c r="L185" s="288" t="s">
        <v>824</v>
      </c>
      <c r="M185" s="287">
        <v>53.62</v>
      </c>
      <c r="N185" s="55"/>
      <c r="O185" s="55"/>
      <c r="P185" s="55"/>
    </row>
    <row r="186" spans="1:16" s="10" customFormat="1" ht="13.5" x14ac:dyDescent="0.25">
      <c r="A186" s="286" t="s">
        <v>719</v>
      </c>
      <c r="B186" s="287">
        <v>2.84</v>
      </c>
      <c r="C186" s="287">
        <v>55.87</v>
      </c>
      <c r="D186" s="287">
        <v>3.12</v>
      </c>
      <c r="E186" s="287">
        <v>0</v>
      </c>
      <c r="F186" s="287">
        <v>0</v>
      </c>
      <c r="G186" s="287">
        <v>25.46</v>
      </c>
      <c r="H186" s="287">
        <v>9.7899999999999991</v>
      </c>
      <c r="I186" s="287">
        <v>0.84</v>
      </c>
      <c r="J186" s="287">
        <v>0.86</v>
      </c>
      <c r="K186" s="287"/>
      <c r="L186" s="288" t="s">
        <v>824</v>
      </c>
      <c r="M186" s="287">
        <v>34.75</v>
      </c>
      <c r="N186" s="55"/>
      <c r="O186" s="55"/>
      <c r="P186" s="55"/>
    </row>
    <row r="187" spans="1:16" s="10" customFormat="1" ht="13.5" x14ac:dyDescent="0.25">
      <c r="A187" s="286" t="s">
        <v>720</v>
      </c>
      <c r="B187" s="287">
        <v>3.19</v>
      </c>
      <c r="C187" s="287">
        <v>50.89</v>
      </c>
      <c r="D187" s="287">
        <v>2.52</v>
      </c>
      <c r="E187" s="287">
        <v>0</v>
      </c>
      <c r="F187" s="287">
        <v>0</v>
      </c>
      <c r="G187" s="287">
        <v>22.1</v>
      </c>
      <c r="H187" s="287">
        <v>10.61</v>
      </c>
      <c r="I187" s="287">
        <v>0.84</v>
      </c>
      <c r="J187" s="287">
        <v>1.05</v>
      </c>
      <c r="K187" s="287"/>
      <c r="L187" s="288" t="s">
        <v>824</v>
      </c>
      <c r="M187" s="287">
        <v>32.04</v>
      </c>
      <c r="N187" s="55"/>
      <c r="O187" s="55"/>
      <c r="P187" s="55"/>
    </row>
    <row r="188" spans="1:16" s="10" customFormat="1" ht="13.5" x14ac:dyDescent="0.25">
      <c r="A188" s="286" t="s">
        <v>721</v>
      </c>
      <c r="B188" s="287">
        <v>3.57</v>
      </c>
      <c r="C188" s="287">
        <v>29.37</v>
      </c>
      <c r="D188" s="287">
        <v>5.16</v>
      </c>
      <c r="E188" s="287">
        <v>0.09</v>
      </c>
      <c r="F188" s="287">
        <v>0</v>
      </c>
      <c r="G188" s="287">
        <v>7.76</v>
      </c>
      <c r="H188" s="287">
        <v>15.9</v>
      </c>
      <c r="I188" s="287">
        <v>1.29</v>
      </c>
      <c r="J188" s="287">
        <v>1.04</v>
      </c>
      <c r="K188" s="287"/>
      <c r="L188" s="288" t="s">
        <v>824</v>
      </c>
      <c r="M188" s="287">
        <v>44.92</v>
      </c>
      <c r="N188" s="55"/>
      <c r="O188" s="55"/>
      <c r="P188" s="55"/>
    </row>
    <row r="189" spans="1:16" s="10" customFormat="1" ht="13.5" x14ac:dyDescent="0.25">
      <c r="A189" s="286" t="s">
        <v>722</v>
      </c>
      <c r="B189" s="287">
        <v>3.98</v>
      </c>
      <c r="C189" s="287">
        <v>29.66</v>
      </c>
      <c r="D189" s="287">
        <v>5.19</v>
      </c>
      <c r="E189" s="287">
        <v>7.0000000000000007E-2</v>
      </c>
      <c r="F189" s="287">
        <v>0</v>
      </c>
      <c r="G189" s="287">
        <v>7.77</v>
      </c>
      <c r="H189" s="287">
        <v>15.93</v>
      </c>
      <c r="I189" s="287">
        <v>1.38</v>
      </c>
      <c r="J189" s="287">
        <v>1.05</v>
      </c>
      <c r="K189" s="287"/>
      <c r="L189" s="288" t="s">
        <v>824</v>
      </c>
      <c r="M189" s="287">
        <v>61.94</v>
      </c>
      <c r="N189" s="55"/>
      <c r="O189" s="55"/>
      <c r="P189" s="55"/>
    </row>
    <row r="190" spans="1:16" s="10" customFormat="1" ht="13.5" x14ac:dyDescent="0.25">
      <c r="A190" s="286" t="s">
        <v>723</v>
      </c>
      <c r="B190" s="287">
        <v>3.69</v>
      </c>
      <c r="C190" s="287">
        <v>33.869999999999997</v>
      </c>
      <c r="D190" s="287">
        <v>5.9</v>
      </c>
      <c r="E190" s="287">
        <v>0.09</v>
      </c>
      <c r="F190" s="287">
        <v>0</v>
      </c>
      <c r="G190" s="287">
        <v>9.58</v>
      </c>
      <c r="H190" s="287">
        <v>14.61</v>
      </c>
      <c r="I190" s="287">
        <v>1.21</v>
      </c>
      <c r="J190" s="287">
        <v>0.66</v>
      </c>
      <c r="K190" s="287"/>
      <c r="L190" s="288" t="s">
        <v>824</v>
      </c>
      <c r="M190" s="287">
        <v>56.17</v>
      </c>
      <c r="N190" s="55"/>
      <c r="O190" s="55"/>
      <c r="P190" s="55"/>
    </row>
    <row r="191" spans="1:16" s="10" customFormat="1" ht="13.5" x14ac:dyDescent="0.25">
      <c r="A191" s="286" t="s">
        <v>724</v>
      </c>
      <c r="B191" s="287">
        <v>3.14</v>
      </c>
      <c r="C191" s="287">
        <v>45.74</v>
      </c>
      <c r="D191" s="287">
        <v>6.87</v>
      </c>
      <c r="E191" s="287">
        <v>0.53</v>
      </c>
      <c r="F191" s="287">
        <v>0</v>
      </c>
      <c r="G191" s="287">
        <v>14.9</v>
      </c>
      <c r="H191" s="287">
        <v>13.49</v>
      </c>
      <c r="I191" s="287">
        <v>1.05</v>
      </c>
      <c r="J191" s="287">
        <v>0.32</v>
      </c>
      <c r="K191" s="287"/>
      <c r="L191" s="288" t="s">
        <v>824</v>
      </c>
      <c r="M191" s="287">
        <v>38.68</v>
      </c>
      <c r="N191" s="55"/>
      <c r="O191" s="55"/>
      <c r="P191" s="55"/>
    </row>
    <row r="192" spans="1:16" s="10" customFormat="1" ht="13.5" x14ac:dyDescent="0.25">
      <c r="A192" s="286" t="s">
        <v>725</v>
      </c>
      <c r="B192" s="287">
        <v>2.97</v>
      </c>
      <c r="C192" s="287">
        <v>50.85</v>
      </c>
      <c r="D192" s="287">
        <v>10.11</v>
      </c>
      <c r="E192" s="287">
        <v>1.29</v>
      </c>
      <c r="F192" s="287">
        <v>0.03</v>
      </c>
      <c r="G192" s="287">
        <v>16.760000000000002</v>
      </c>
      <c r="H192" s="287">
        <v>12.45</v>
      </c>
      <c r="I192" s="287">
        <v>1.1000000000000001</v>
      </c>
      <c r="J192" s="287">
        <v>0.49</v>
      </c>
      <c r="K192" s="287"/>
      <c r="L192" s="288" t="s">
        <v>824</v>
      </c>
      <c r="M192" s="287">
        <v>43.31</v>
      </c>
      <c r="N192" s="55"/>
      <c r="O192" s="55"/>
      <c r="P192" s="55"/>
    </row>
    <row r="193" spans="1:16" s="10" customFormat="1" ht="13.5" x14ac:dyDescent="0.25">
      <c r="A193" s="286" t="s">
        <v>726</v>
      </c>
      <c r="B193" s="287">
        <v>3.43</v>
      </c>
      <c r="C193" s="287">
        <v>51.7</v>
      </c>
      <c r="D193" s="287">
        <v>7.97</v>
      </c>
      <c r="E193" s="287">
        <v>1.25</v>
      </c>
      <c r="F193" s="287">
        <v>0.01</v>
      </c>
      <c r="G193" s="287">
        <v>17.850000000000001</v>
      </c>
      <c r="H193" s="287">
        <v>12.16</v>
      </c>
      <c r="I193" s="287">
        <v>1.01</v>
      </c>
      <c r="J193" s="287">
        <v>0.68</v>
      </c>
      <c r="K193" s="287"/>
      <c r="L193" s="288" t="s">
        <v>824</v>
      </c>
      <c r="M193" s="287">
        <v>36.67</v>
      </c>
      <c r="N193" s="55"/>
      <c r="O193" s="55"/>
      <c r="P193" s="55"/>
    </row>
    <row r="194" spans="1:16" s="10" customFormat="1" ht="13.5" x14ac:dyDescent="0.25">
      <c r="A194" s="286" t="s">
        <v>727</v>
      </c>
      <c r="B194" s="287">
        <v>3.11</v>
      </c>
      <c r="C194" s="287">
        <v>46.14</v>
      </c>
      <c r="D194" s="287">
        <v>8.44</v>
      </c>
      <c r="E194" s="287">
        <v>0.65</v>
      </c>
      <c r="F194" s="287">
        <v>0.3</v>
      </c>
      <c r="G194" s="287">
        <v>16.11</v>
      </c>
      <c r="H194" s="287">
        <v>12.71</v>
      </c>
      <c r="I194" s="287">
        <v>1.02</v>
      </c>
      <c r="J194" s="287">
        <v>0.75</v>
      </c>
      <c r="K194" s="287"/>
      <c r="L194" s="288" t="s">
        <v>824</v>
      </c>
      <c r="M194" s="287">
        <v>44.18</v>
      </c>
      <c r="N194" s="55"/>
      <c r="O194" s="55"/>
      <c r="P194" s="55"/>
    </row>
    <row r="195" spans="1:16" s="10" customFormat="1" ht="13.5" x14ac:dyDescent="0.25">
      <c r="A195" s="286" t="s">
        <v>728</v>
      </c>
      <c r="B195" s="287">
        <v>2.62</v>
      </c>
      <c r="C195" s="287">
        <v>50.04</v>
      </c>
      <c r="D195" s="287">
        <v>9.17</v>
      </c>
      <c r="E195" s="287">
        <v>1.2</v>
      </c>
      <c r="F195" s="287">
        <v>0.43</v>
      </c>
      <c r="G195" s="287">
        <v>19.149999999999999</v>
      </c>
      <c r="H195" s="287">
        <v>11.17</v>
      </c>
      <c r="I195" s="287">
        <v>1.02</v>
      </c>
      <c r="J195" s="287">
        <v>1.01</v>
      </c>
      <c r="K195" s="287"/>
      <c r="L195" s="288" t="s">
        <v>824</v>
      </c>
      <c r="M195" s="287">
        <v>43.51</v>
      </c>
      <c r="N195" s="55"/>
      <c r="O195" s="55"/>
      <c r="P195" s="55"/>
    </row>
    <row r="196" spans="1:16" s="10" customFormat="1" ht="13.5" x14ac:dyDescent="0.25">
      <c r="A196" s="286" t="s">
        <v>729</v>
      </c>
      <c r="B196" s="287">
        <v>3.78</v>
      </c>
      <c r="C196" s="287">
        <v>33.840000000000003</v>
      </c>
      <c r="D196" s="287">
        <v>0.76</v>
      </c>
      <c r="E196" s="287">
        <v>0</v>
      </c>
      <c r="F196" s="287">
        <v>0</v>
      </c>
      <c r="G196" s="287">
        <v>8.06</v>
      </c>
      <c r="H196" s="287">
        <v>16.27</v>
      </c>
      <c r="I196" s="287">
        <v>1.05</v>
      </c>
      <c r="J196" s="287">
        <v>1.27</v>
      </c>
      <c r="K196" s="287"/>
      <c r="L196" s="288" t="s">
        <v>822</v>
      </c>
      <c r="M196" s="287">
        <v>33.85</v>
      </c>
      <c r="N196" s="55"/>
      <c r="O196" s="55"/>
      <c r="P196" s="55"/>
    </row>
    <row r="197" spans="1:16" s="10" customFormat="1" ht="13.5" x14ac:dyDescent="0.25">
      <c r="A197" s="286" t="s">
        <v>731</v>
      </c>
      <c r="B197" s="287">
        <v>3.76</v>
      </c>
      <c r="C197" s="287">
        <v>40.520000000000003</v>
      </c>
      <c r="D197" s="287">
        <v>1.2</v>
      </c>
      <c r="E197" s="287">
        <v>0.17</v>
      </c>
      <c r="F197" s="287">
        <v>0</v>
      </c>
      <c r="G197" s="287">
        <v>11.87</v>
      </c>
      <c r="H197" s="287">
        <v>14.34</v>
      </c>
      <c r="I197" s="287">
        <v>0.8</v>
      </c>
      <c r="J197" s="287">
        <v>0.81</v>
      </c>
      <c r="K197" s="287"/>
      <c r="L197" s="288" t="s">
        <v>822</v>
      </c>
      <c r="M197" s="287">
        <v>29.91</v>
      </c>
      <c r="N197" s="55"/>
      <c r="O197" s="55"/>
      <c r="P197" s="55"/>
    </row>
    <row r="198" spans="1:16" s="10" customFormat="1" ht="13.5" x14ac:dyDescent="0.25">
      <c r="A198" s="286" t="s">
        <v>732</v>
      </c>
      <c r="B198" s="287">
        <v>3.36</v>
      </c>
      <c r="C198" s="287">
        <v>43.49</v>
      </c>
      <c r="D198" s="287">
        <v>1.37</v>
      </c>
      <c r="E198" s="287">
        <v>0.26</v>
      </c>
      <c r="F198" s="287">
        <v>0</v>
      </c>
      <c r="G198" s="287">
        <v>14.7</v>
      </c>
      <c r="H198" s="287">
        <v>13.07</v>
      </c>
      <c r="I198" s="287">
        <v>0.69</v>
      </c>
      <c r="J198" s="287">
        <v>0.65</v>
      </c>
      <c r="K198" s="287"/>
      <c r="L198" s="288" t="s">
        <v>822</v>
      </c>
      <c r="M198" s="287">
        <v>36.479999999999997</v>
      </c>
      <c r="N198" s="55"/>
      <c r="O198" s="55"/>
      <c r="P198" s="55"/>
    </row>
    <row r="199" spans="1:16" s="10" customFormat="1" ht="13.5" x14ac:dyDescent="0.25">
      <c r="A199" s="286" t="s">
        <v>733</v>
      </c>
      <c r="B199" s="287">
        <v>3.36</v>
      </c>
      <c r="C199" s="287">
        <v>45.92</v>
      </c>
      <c r="D199" s="287">
        <v>2.25</v>
      </c>
      <c r="E199" s="287">
        <v>0.74</v>
      </c>
      <c r="F199" s="287">
        <v>2.15</v>
      </c>
      <c r="G199" s="287">
        <v>15.26</v>
      </c>
      <c r="H199" s="287">
        <v>12.8</v>
      </c>
      <c r="I199" s="287">
        <v>0.67</v>
      </c>
      <c r="J199" s="287">
        <v>0.76</v>
      </c>
      <c r="K199" s="287"/>
      <c r="L199" s="288" t="s">
        <v>822</v>
      </c>
      <c r="M199" s="287">
        <v>30.99</v>
      </c>
      <c r="N199" s="55"/>
      <c r="O199" s="55"/>
      <c r="P199" s="55"/>
    </row>
    <row r="200" spans="1:16" s="10" customFormat="1" ht="13.5" x14ac:dyDescent="0.25">
      <c r="A200" s="286" t="s">
        <v>734</v>
      </c>
      <c r="B200" s="287">
        <v>2.77</v>
      </c>
      <c r="C200" s="287">
        <v>49.84</v>
      </c>
      <c r="D200" s="287">
        <v>2.21</v>
      </c>
      <c r="E200" s="287">
        <v>0.7</v>
      </c>
      <c r="F200" s="287">
        <v>0.21</v>
      </c>
      <c r="G200" s="287">
        <v>16.64</v>
      </c>
      <c r="H200" s="287">
        <v>12.42</v>
      </c>
      <c r="I200" s="287">
        <v>0.65</v>
      </c>
      <c r="J200" s="287">
        <v>0.64</v>
      </c>
      <c r="K200" s="287"/>
      <c r="L200" s="288" t="s">
        <v>822</v>
      </c>
      <c r="M200" s="287">
        <v>29.78</v>
      </c>
      <c r="N200" s="55"/>
      <c r="O200" s="55"/>
      <c r="P200" s="55"/>
    </row>
    <row r="201" spans="1:16" s="10" customFormat="1" ht="13.5" x14ac:dyDescent="0.25">
      <c r="A201" s="286" t="s">
        <v>735</v>
      </c>
      <c r="B201" s="287">
        <v>2.4300000000000002</v>
      </c>
      <c r="C201" s="287">
        <v>50.84</v>
      </c>
      <c r="D201" s="287">
        <v>2.91</v>
      </c>
      <c r="E201" s="287">
        <v>1.4</v>
      </c>
      <c r="F201" s="287">
        <v>0.17</v>
      </c>
      <c r="G201" s="287">
        <v>19</v>
      </c>
      <c r="H201" s="287">
        <v>11.71</v>
      </c>
      <c r="I201" s="287">
        <v>0.64</v>
      </c>
      <c r="J201" s="287">
        <v>0.59</v>
      </c>
      <c r="K201" s="287"/>
      <c r="L201" s="288" t="s">
        <v>822</v>
      </c>
      <c r="M201" s="287">
        <v>31.88</v>
      </c>
      <c r="N201" s="55"/>
      <c r="O201" s="55"/>
      <c r="P201" s="55"/>
    </row>
    <row r="202" spans="1:16" s="10" customFormat="1" ht="13.5" x14ac:dyDescent="0.25">
      <c r="A202" s="286" t="s">
        <v>736</v>
      </c>
      <c r="B202" s="287">
        <v>2.54</v>
      </c>
      <c r="C202" s="287">
        <v>53.2</v>
      </c>
      <c r="D202" s="287">
        <v>1.73</v>
      </c>
      <c r="E202" s="287">
        <v>0.2</v>
      </c>
      <c r="F202" s="287">
        <v>0.44</v>
      </c>
      <c r="G202" s="287">
        <v>22.01</v>
      </c>
      <c r="H202" s="287">
        <v>10.29</v>
      </c>
      <c r="I202" s="287">
        <v>0.51</v>
      </c>
      <c r="J202" s="287">
        <v>0.44</v>
      </c>
      <c r="K202" s="287"/>
      <c r="L202" s="288" t="s">
        <v>822</v>
      </c>
      <c r="M202" s="287">
        <v>34.11</v>
      </c>
      <c r="N202" s="55"/>
      <c r="O202" s="55"/>
      <c r="P202" s="55"/>
    </row>
    <row r="203" spans="1:16" s="10" customFormat="1" ht="13.5" x14ac:dyDescent="0.25">
      <c r="A203" s="286" t="s">
        <v>775</v>
      </c>
      <c r="B203" s="287">
        <v>5.05</v>
      </c>
      <c r="C203" s="287">
        <v>40.11</v>
      </c>
      <c r="D203" s="287">
        <v>12</v>
      </c>
      <c r="E203" s="287">
        <v>0.01</v>
      </c>
      <c r="F203" s="287">
        <v>0</v>
      </c>
      <c r="G203" s="287">
        <v>10.07</v>
      </c>
      <c r="H203" s="287">
        <v>11.04</v>
      </c>
      <c r="I203" s="287">
        <v>1.85</v>
      </c>
      <c r="J203" s="287">
        <v>0.56999999999999995</v>
      </c>
      <c r="K203" s="287"/>
      <c r="L203" s="288" t="s">
        <v>822</v>
      </c>
      <c r="M203" s="287">
        <v>42.34</v>
      </c>
      <c r="N203" s="55"/>
      <c r="O203" s="55"/>
      <c r="P203" s="55"/>
    </row>
    <row r="204" spans="1:16" s="10" customFormat="1" ht="13.5" x14ac:dyDescent="0.25">
      <c r="A204" s="286" t="s">
        <v>737</v>
      </c>
      <c r="B204" s="287">
        <v>4.6500000000000004</v>
      </c>
      <c r="C204" s="287">
        <v>25.73</v>
      </c>
      <c r="D204" s="287">
        <v>0.72</v>
      </c>
      <c r="E204" s="287">
        <v>0.01</v>
      </c>
      <c r="F204" s="287">
        <v>0</v>
      </c>
      <c r="G204" s="287">
        <v>7.68</v>
      </c>
      <c r="H204" s="287">
        <v>22.31</v>
      </c>
      <c r="I204" s="287">
        <v>1.22</v>
      </c>
      <c r="J204" s="287">
        <v>3.46</v>
      </c>
      <c r="K204" s="287"/>
      <c r="L204" s="288" t="s">
        <v>825</v>
      </c>
      <c r="M204" s="287">
        <v>25.71</v>
      </c>
      <c r="N204" s="55"/>
      <c r="O204" s="55"/>
      <c r="P204" s="55"/>
    </row>
    <row r="205" spans="1:16" s="10" customFormat="1" ht="13.5" x14ac:dyDescent="0.25">
      <c r="A205" s="286" t="s">
        <v>741</v>
      </c>
      <c r="B205" s="287">
        <v>3</v>
      </c>
      <c r="C205" s="287">
        <v>53.13</v>
      </c>
      <c r="D205" s="287">
        <v>3.3</v>
      </c>
      <c r="E205" s="287">
        <v>1.91</v>
      </c>
      <c r="F205" s="287">
        <v>0.1</v>
      </c>
      <c r="G205" s="287">
        <v>19.27</v>
      </c>
      <c r="H205" s="287">
        <v>12.37</v>
      </c>
      <c r="I205" s="287">
        <v>1.19</v>
      </c>
      <c r="J205" s="287">
        <v>1.75</v>
      </c>
      <c r="K205" s="287"/>
      <c r="L205" s="288" t="s">
        <v>818</v>
      </c>
      <c r="M205" s="287">
        <v>94.56</v>
      </c>
      <c r="N205" s="55"/>
      <c r="O205" s="55"/>
      <c r="P205" s="55"/>
    </row>
    <row r="206" spans="1:16" s="10" customFormat="1" ht="13.5" x14ac:dyDescent="0.25">
      <c r="A206" s="286" t="s">
        <v>543</v>
      </c>
      <c r="B206" s="287">
        <v>4.6900000000000004</v>
      </c>
      <c r="C206" s="287">
        <v>26.18</v>
      </c>
      <c r="D206" s="287">
        <v>2.1800000000000002</v>
      </c>
      <c r="E206" s="287">
        <v>0</v>
      </c>
      <c r="F206" s="287">
        <v>0</v>
      </c>
      <c r="G206" s="287">
        <v>7.42</v>
      </c>
      <c r="H206" s="287">
        <v>15.84</v>
      </c>
      <c r="I206" s="287">
        <v>1.1599999999999999</v>
      </c>
      <c r="J206" s="287">
        <v>2.34</v>
      </c>
      <c r="K206" s="287"/>
      <c r="L206" s="288" t="s">
        <v>824</v>
      </c>
      <c r="M206" s="287">
        <v>60.03</v>
      </c>
      <c r="N206" s="55"/>
      <c r="O206" s="55"/>
      <c r="P206" s="55"/>
    </row>
    <row r="207" spans="1:16" s="10" customFormat="1" ht="13.5" x14ac:dyDescent="0.25">
      <c r="A207" s="286" t="s">
        <v>756</v>
      </c>
      <c r="B207" s="287">
        <v>7.03</v>
      </c>
      <c r="C207" s="287">
        <v>35</v>
      </c>
      <c r="D207" s="287">
        <v>4.28</v>
      </c>
      <c r="E207" s="287">
        <v>0.55000000000000004</v>
      </c>
      <c r="F207" s="287">
        <v>0</v>
      </c>
      <c r="G207" s="287">
        <v>11.19</v>
      </c>
      <c r="H207" s="287">
        <v>13.35</v>
      </c>
      <c r="I207" s="287">
        <v>1.1200000000000001</v>
      </c>
      <c r="J207" s="287">
        <v>1.34</v>
      </c>
      <c r="K207" s="287"/>
      <c r="L207" s="288" t="s">
        <v>824</v>
      </c>
      <c r="M207" s="287">
        <v>65.069999999999993</v>
      </c>
      <c r="N207" s="55"/>
      <c r="O207" s="55"/>
      <c r="P207" s="55"/>
    </row>
    <row r="208" spans="1:16" s="10" customFormat="1" ht="13.5" x14ac:dyDescent="0.25">
      <c r="A208" s="77" t="s">
        <v>544</v>
      </c>
      <c r="B208" s="103">
        <v>4.87</v>
      </c>
      <c r="C208" s="103">
        <v>40.29</v>
      </c>
      <c r="D208" s="103">
        <v>3.33</v>
      </c>
      <c r="E208" s="103">
        <v>0.62</v>
      </c>
      <c r="F208" s="103">
        <v>0</v>
      </c>
      <c r="G208" s="103">
        <v>13.6</v>
      </c>
      <c r="H208" s="103">
        <v>12.35</v>
      </c>
      <c r="I208" s="103">
        <v>0.91</v>
      </c>
      <c r="J208" s="103">
        <v>1.26</v>
      </c>
      <c r="K208" s="103"/>
      <c r="L208" s="113" t="s">
        <v>824</v>
      </c>
      <c r="M208" s="103">
        <v>70.459999999999994</v>
      </c>
      <c r="N208" s="55"/>
      <c r="O208" s="55"/>
      <c r="P208" s="55"/>
    </row>
    <row r="209" spans="1:17" s="10" customFormat="1" ht="13.5" customHeight="1" x14ac:dyDescent="0.25">
      <c r="A209" s="114" t="s">
        <v>816</v>
      </c>
      <c r="B209" s="104">
        <v>3.09</v>
      </c>
      <c r="C209" s="104">
        <v>61.18</v>
      </c>
      <c r="D209" s="104">
        <v>2.99</v>
      </c>
      <c r="E209" s="104">
        <v>1.31</v>
      </c>
      <c r="F209" s="104">
        <v>0.84</v>
      </c>
      <c r="G209" s="104">
        <v>20.92</v>
      </c>
      <c r="H209" s="104">
        <v>9.91</v>
      </c>
      <c r="I209" s="104">
        <v>1</v>
      </c>
      <c r="J209" s="104">
        <v>0.68</v>
      </c>
      <c r="K209" s="104"/>
      <c r="L209" s="104"/>
      <c r="M209" s="104">
        <v>31.7</v>
      </c>
      <c r="N209" s="55"/>
      <c r="O209" s="55"/>
      <c r="P209" s="55"/>
    </row>
    <row r="210" spans="1:17" s="56" customFormat="1" ht="13.5" x14ac:dyDescent="0.25">
      <c r="A210" s="11" t="s">
        <v>817</v>
      </c>
      <c r="B210" s="100">
        <v>4</v>
      </c>
      <c r="C210" s="100">
        <v>62.03</v>
      </c>
      <c r="D210" s="100">
        <v>3.81</v>
      </c>
      <c r="E210" s="100">
        <v>1.28</v>
      </c>
      <c r="F210" s="100">
        <v>1.41</v>
      </c>
      <c r="G210" s="100">
        <v>21.18</v>
      </c>
      <c r="H210" s="100">
        <v>9.6</v>
      </c>
      <c r="I210" s="100">
        <v>1.06</v>
      </c>
      <c r="J210" s="100">
        <v>1.25</v>
      </c>
      <c r="K210" s="100"/>
      <c r="L210" s="289"/>
      <c r="M210" s="100">
        <v>31.96</v>
      </c>
      <c r="N210" s="38"/>
      <c r="O210" s="38"/>
      <c r="P210" s="38"/>
    </row>
    <row r="211" spans="1:17" s="10" customFormat="1" ht="13.5" x14ac:dyDescent="0.25">
      <c r="A211" s="87" t="s">
        <v>81</v>
      </c>
      <c r="B211" s="104">
        <v>-22.75</v>
      </c>
      <c r="C211" s="104">
        <v>-1.37030469127842</v>
      </c>
      <c r="D211" s="104">
        <v>-21.522309711286098</v>
      </c>
      <c r="E211" s="104">
        <v>2.34375</v>
      </c>
      <c r="F211" s="104">
        <v>-40.425531914893597</v>
      </c>
      <c r="G211" s="104">
        <v>-1.2275731822473901</v>
      </c>
      <c r="H211" s="104">
        <v>3.2291666666666701</v>
      </c>
      <c r="I211" s="104">
        <v>-5.6603773584905701</v>
      </c>
      <c r="J211" s="104">
        <v>-45.6</v>
      </c>
      <c r="K211" s="104"/>
      <c r="L211" s="104"/>
      <c r="M211" s="104">
        <v>-0.81351689612015499</v>
      </c>
      <c r="N211" s="55"/>
      <c r="O211" s="55"/>
      <c r="P211" s="55"/>
    </row>
    <row r="212" spans="1:17" s="56" customFormat="1" ht="13.5" x14ac:dyDescent="0.25">
      <c r="A212" s="13"/>
      <c r="B212" s="14"/>
      <c r="C212" s="14"/>
      <c r="D212" s="14"/>
      <c r="E212" s="14"/>
      <c r="F212" s="14"/>
      <c r="G212" s="14"/>
      <c r="H212" s="14"/>
      <c r="I212" s="14"/>
      <c r="J212" s="14"/>
      <c r="K212" s="14"/>
      <c r="L212" s="41"/>
      <c r="M212" s="14"/>
      <c r="N212" s="38"/>
      <c r="O212" s="38"/>
      <c r="P212" s="38"/>
    </row>
    <row r="213" spans="1:17" s="4" customFormat="1" ht="11.25" x14ac:dyDescent="0.2">
      <c r="A213" s="45" t="s">
        <v>91</v>
      </c>
      <c r="B213" s="40"/>
      <c r="C213" s="5"/>
      <c r="D213" s="5"/>
      <c r="E213" s="5"/>
      <c r="F213" s="5"/>
      <c r="G213" s="5"/>
      <c r="H213" s="5"/>
      <c r="I213" s="5"/>
      <c r="L213" s="28"/>
      <c r="M213" s="5"/>
      <c r="O213" s="5"/>
      <c r="P213" s="5"/>
      <c r="Q213" s="5"/>
    </row>
    <row r="214" spans="1:17" s="4" customFormat="1" ht="11.25" x14ac:dyDescent="0.2">
      <c r="A214" s="350" t="s">
        <v>110</v>
      </c>
      <c r="B214" s="350"/>
      <c r="C214" s="350"/>
      <c r="D214" s="350"/>
      <c r="E214" s="350"/>
      <c r="F214" s="350"/>
      <c r="G214" s="350"/>
      <c r="H214" s="350"/>
      <c r="I214" s="350"/>
      <c r="J214" s="350"/>
      <c r="K214" s="350"/>
      <c r="L214" s="350"/>
      <c r="M214" s="350"/>
      <c r="O214" s="5"/>
      <c r="P214" s="5"/>
      <c r="Q214" s="5"/>
    </row>
    <row r="215" spans="1:17" s="4" customFormat="1" ht="11.25" x14ac:dyDescent="0.2">
      <c r="A215" s="40" t="s">
        <v>111</v>
      </c>
      <c r="B215" s="40"/>
      <c r="C215" s="5"/>
      <c r="D215" s="5"/>
      <c r="E215" s="5"/>
      <c r="F215" s="5"/>
      <c r="G215" s="5"/>
      <c r="H215" s="5"/>
      <c r="I215" s="5"/>
      <c r="L215" s="28"/>
      <c r="M215" s="5"/>
      <c r="O215" s="5"/>
      <c r="P215" s="5"/>
      <c r="Q215" s="5"/>
    </row>
    <row r="216" spans="1:17" s="4" customFormat="1" ht="11.25" x14ac:dyDescent="0.2">
      <c r="A216" s="350" t="s">
        <v>43</v>
      </c>
      <c r="B216" s="350"/>
      <c r="C216" s="350"/>
      <c r="D216" s="350"/>
      <c r="E216" s="350"/>
      <c r="F216" s="350"/>
      <c r="G216" s="350"/>
      <c r="H216" s="350"/>
      <c r="I216" s="350"/>
      <c r="J216" s="350"/>
      <c r="K216" s="350"/>
      <c r="L216" s="350"/>
      <c r="M216" s="350"/>
      <c r="O216" s="5"/>
      <c r="P216" s="5"/>
      <c r="Q216" s="5"/>
    </row>
    <row r="217" spans="1:17" s="4" customFormat="1" ht="11.25" x14ac:dyDescent="0.2">
      <c r="A217" s="350" t="s">
        <v>164</v>
      </c>
      <c r="B217" s="350"/>
      <c r="C217" s="350"/>
      <c r="D217" s="350"/>
      <c r="E217" s="350"/>
      <c r="F217" s="350"/>
      <c r="G217" s="350"/>
      <c r="H217" s="350"/>
      <c r="I217" s="350"/>
      <c r="J217" s="350"/>
      <c r="K217" s="350"/>
      <c r="L217" s="350"/>
      <c r="M217" s="350"/>
      <c r="O217" s="5"/>
      <c r="P217" s="5"/>
      <c r="Q217" s="5"/>
    </row>
    <row r="218" spans="1:17" s="4" customFormat="1" ht="11.25" x14ac:dyDescent="0.2">
      <c r="A218" s="350" t="s">
        <v>166</v>
      </c>
      <c r="B218" s="350"/>
      <c r="C218" s="350"/>
      <c r="D218" s="350"/>
      <c r="E218" s="350"/>
      <c r="F218" s="350"/>
      <c r="G218" s="350"/>
      <c r="H218" s="350"/>
      <c r="I218" s="350"/>
      <c r="J218" s="350"/>
      <c r="K218" s="350"/>
      <c r="L218" s="350"/>
      <c r="M218" s="350"/>
      <c r="O218" s="5"/>
      <c r="P218" s="5"/>
      <c r="Q218" s="5"/>
    </row>
    <row r="219" spans="1:17" s="4" customFormat="1" ht="11.25" x14ac:dyDescent="0.2">
      <c r="A219" s="350" t="s">
        <v>171</v>
      </c>
      <c r="B219" s="350"/>
      <c r="C219" s="350"/>
      <c r="D219" s="350"/>
      <c r="E219" s="350"/>
      <c r="F219" s="350"/>
      <c r="G219" s="350"/>
      <c r="H219" s="350"/>
      <c r="I219" s="350"/>
      <c r="J219" s="350"/>
      <c r="K219" s="350"/>
      <c r="L219" s="350"/>
      <c r="M219" s="350"/>
      <c r="O219" s="5"/>
      <c r="P219" s="5"/>
      <c r="Q219" s="5"/>
    </row>
    <row r="220" spans="1:17" s="4" customFormat="1" ht="11.25" x14ac:dyDescent="0.2">
      <c r="A220" s="350" t="s">
        <v>172</v>
      </c>
      <c r="B220" s="350"/>
      <c r="C220" s="350"/>
      <c r="D220" s="350"/>
      <c r="E220" s="350"/>
      <c r="F220" s="350"/>
      <c r="G220" s="350"/>
      <c r="H220" s="350"/>
      <c r="I220" s="350"/>
      <c r="J220" s="350"/>
      <c r="K220" s="350"/>
      <c r="L220" s="350"/>
      <c r="M220" s="350"/>
      <c r="O220" s="5"/>
      <c r="P220" s="5"/>
      <c r="Q220" s="5"/>
    </row>
    <row r="221" spans="1:17" s="4" customFormat="1" ht="11.25" x14ac:dyDescent="0.2">
      <c r="A221" s="349" t="s">
        <v>368</v>
      </c>
      <c r="B221" s="350"/>
      <c r="C221" s="350"/>
      <c r="D221" s="350"/>
      <c r="E221" s="350"/>
      <c r="F221" s="350"/>
      <c r="G221" s="350"/>
      <c r="H221" s="350"/>
      <c r="I221" s="350"/>
      <c r="J221" s="350"/>
      <c r="K221" s="350"/>
      <c r="L221" s="350"/>
      <c r="M221" s="350"/>
      <c r="O221" s="5"/>
      <c r="P221" s="5"/>
      <c r="Q221" s="5"/>
    </row>
    <row r="222" spans="1:17" s="4" customFormat="1" ht="11.25" x14ac:dyDescent="0.2">
      <c r="A222" s="349" t="s">
        <v>370</v>
      </c>
      <c r="B222" s="350"/>
      <c r="C222" s="350"/>
      <c r="D222" s="350"/>
      <c r="E222" s="350"/>
      <c r="F222" s="350"/>
      <c r="G222" s="350"/>
      <c r="H222" s="350"/>
      <c r="I222" s="350"/>
      <c r="J222" s="350"/>
      <c r="K222" s="350"/>
      <c r="L222" s="350"/>
      <c r="M222" s="350"/>
      <c r="O222" s="5"/>
      <c r="P222" s="5"/>
      <c r="Q222" s="5"/>
    </row>
    <row r="223" spans="1:17" x14ac:dyDescent="0.3">
      <c r="A223" s="4"/>
      <c r="B223" s="4"/>
      <c r="C223" s="4"/>
      <c r="D223" s="4"/>
      <c r="E223" s="5"/>
      <c r="F223" s="5"/>
      <c r="G223" s="5"/>
      <c r="H223" s="5"/>
      <c r="I223" s="5"/>
      <c r="J223" s="5"/>
      <c r="K223" s="5"/>
      <c r="L223" s="28"/>
      <c r="M223" s="5"/>
    </row>
    <row r="224" spans="1:17" x14ac:dyDescent="0.3">
      <c r="A224" s="4"/>
      <c r="B224" s="4"/>
      <c r="C224" s="4"/>
      <c r="D224" s="4"/>
      <c r="E224" s="5"/>
      <c r="F224" s="5"/>
      <c r="G224" s="5"/>
      <c r="H224" s="5"/>
      <c r="I224" s="5"/>
      <c r="J224" s="5"/>
      <c r="K224" s="5"/>
      <c r="L224" s="28"/>
      <c r="M224" s="5"/>
    </row>
    <row r="225" spans="1:13" x14ac:dyDescent="0.3">
      <c r="A225" s="4"/>
      <c r="B225" s="4"/>
      <c r="C225" s="4"/>
      <c r="D225" s="4"/>
      <c r="E225" s="5"/>
      <c r="F225" s="5"/>
      <c r="G225" s="5"/>
      <c r="H225" s="5"/>
      <c r="I225" s="5"/>
      <c r="J225" s="5"/>
      <c r="K225" s="5"/>
      <c r="L225" s="28"/>
      <c r="M225" s="5"/>
    </row>
    <row r="226" spans="1:13" x14ac:dyDescent="0.3">
      <c r="A226" s="4"/>
      <c r="B226" s="4"/>
      <c r="C226" s="4"/>
      <c r="D226" s="4"/>
      <c r="E226" s="5"/>
      <c r="F226" s="5"/>
      <c r="G226" s="5"/>
      <c r="H226" s="5"/>
      <c r="I226" s="5"/>
      <c r="J226" s="5"/>
      <c r="K226" s="5"/>
      <c r="L226" s="28"/>
      <c r="M226" s="5"/>
    </row>
    <row r="227" spans="1:13" x14ac:dyDescent="0.3">
      <c r="A227" s="4"/>
      <c r="B227" s="4"/>
      <c r="C227" s="4"/>
      <c r="D227" s="4"/>
      <c r="E227" s="5"/>
      <c r="F227" s="5"/>
      <c r="G227" s="5"/>
      <c r="H227" s="5"/>
      <c r="I227" s="5"/>
      <c r="J227" s="5"/>
      <c r="K227" s="5"/>
      <c r="L227" s="28"/>
      <c r="M227" s="5"/>
    </row>
    <row r="228" spans="1:13" x14ac:dyDescent="0.3">
      <c r="A228" s="4"/>
      <c r="B228" s="4"/>
      <c r="C228" s="4"/>
      <c r="D228" s="4"/>
      <c r="E228" s="5"/>
      <c r="F228" s="5"/>
      <c r="G228" s="5"/>
      <c r="H228" s="5"/>
      <c r="I228" s="5"/>
      <c r="J228" s="5"/>
      <c r="K228" s="5"/>
      <c r="L228" s="28"/>
      <c r="M228" s="5"/>
    </row>
    <row r="229" spans="1:13" x14ac:dyDescent="0.3">
      <c r="A229" s="4"/>
      <c r="B229" s="4"/>
      <c r="C229" s="4"/>
      <c r="D229" s="4"/>
      <c r="E229" s="5"/>
      <c r="F229" s="5"/>
      <c r="G229" s="5"/>
      <c r="H229" s="5"/>
      <c r="I229" s="5"/>
      <c r="J229" s="5"/>
      <c r="K229" s="5"/>
      <c r="L229" s="28"/>
      <c r="M229" s="5"/>
    </row>
  </sheetData>
  <customSheetViews>
    <customSheetView guid="{FA2E1843-2BE2-47CF-BE01-D42B5FFA5AE3}" showPageBreaks="1" showGridLines="0" view="pageBreakPreview" topLeftCell="A401">
      <selection activeCell="B425" sqref="B425"/>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1"/>
      <headerFooter alignWithMargins="0"/>
    </customSheetView>
    <customSheetView guid="{8DCB927E-1FB2-45E1-A382-88D5F1827B16}" showPageBreaks="1" showGridLines="0" printArea="1" view="pageBreakPreview" topLeftCell="A19">
      <selection activeCell="A13" sqref="A13"/>
      <rowBreaks count="12" manualBreakCount="12">
        <brk id="38" max="11" man="1"/>
        <brk id="69" max="11" man="1"/>
        <brk id="105" max="11" man="1"/>
        <brk id="140" max="11" man="1"/>
        <brk id="177" max="11" man="1"/>
        <brk id="214" max="11" man="1"/>
        <brk id="251" max="11" man="1"/>
        <brk id="286" max="11" man="1"/>
        <brk id="321" max="11" man="1"/>
        <brk id="355" max="11" man="1"/>
        <brk id="388" max="11" man="1"/>
        <brk id="422" max="11" man="1"/>
      </rowBreaks>
      <pageMargins left="0.39370078740157483" right="0.39370078740157483" top="0.55118110236220474" bottom="0.39370078740157483" header="0" footer="0"/>
      <pageSetup paperSize="9" scale="93" orientation="landscape" r:id="rId2"/>
      <headerFooter alignWithMargins="0"/>
    </customSheetView>
    <customSheetView guid="{722B3250-471E-4256-A122-1330806A5616}" showPageBreaks="1" showGridLines="0" view="pageBreakPreview" topLeftCell="A45">
      <selection activeCell="A64" sqref="A64"/>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3"/>
      <headerFooter alignWithMargins="0"/>
    </customSheetView>
  </customSheetViews>
  <mergeCells count="19">
    <mergeCell ref="J4:M4"/>
    <mergeCell ref="A222:M222"/>
    <mergeCell ref="A217:M217"/>
    <mergeCell ref="I5:I6"/>
    <mergeCell ref="A214:M214"/>
    <mergeCell ref="J5:J6"/>
    <mergeCell ref="H5:H6"/>
    <mergeCell ref="F5:F6"/>
    <mergeCell ref="A216:M216"/>
    <mergeCell ref="B5:B6"/>
    <mergeCell ref="C5:C6"/>
    <mergeCell ref="L5:M5"/>
    <mergeCell ref="A218:M218"/>
    <mergeCell ref="A219:M219"/>
    <mergeCell ref="A220:M220"/>
    <mergeCell ref="A221:M221"/>
    <mergeCell ref="G5:G6"/>
    <mergeCell ref="D5:D6"/>
    <mergeCell ref="E5:E6"/>
  </mergeCells>
  <phoneticPr fontId="0" type="noConversion"/>
  <pageMargins left="0.39370078740157483" right="0.39370078740157483" top="0.55118110236220474" bottom="0.39370078740157483" header="0" footer="0"/>
  <pageSetup paperSize="9" scale="80" orientation="landscape"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zoomScaleSheetLayoutView="80" workbookViewId="0"/>
  </sheetViews>
  <sheetFormatPr baseColWidth="10" defaultColWidth="11.5703125" defaultRowHeight="12.75" x14ac:dyDescent="0.2"/>
  <cols>
    <col min="1" max="1" width="32.85546875" style="165" customWidth="1"/>
    <col min="2" max="2" width="13" style="165" customWidth="1"/>
    <col min="3" max="3" width="13.85546875" style="165" customWidth="1"/>
    <col min="4" max="4" width="14.7109375" style="165" customWidth="1"/>
    <col min="5" max="5" width="11.5703125" style="165"/>
    <col min="6" max="6" width="2.28515625" style="165" customWidth="1"/>
    <col min="7" max="7" width="11.5703125" style="165" bestFit="1" customWidth="1"/>
    <col min="8" max="8" width="12.28515625" style="165" customWidth="1"/>
    <col min="9" max="16384" width="11.5703125" style="165"/>
  </cols>
  <sheetData>
    <row r="1" spans="1:9" s="290" customFormat="1" ht="15" customHeight="1" x14ac:dyDescent="0.25">
      <c r="A1" s="57"/>
      <c r="B1" s="57"/>
      <c r="C1" s="57"/>
      <c r="D1" s="57"/>
      <c r="E1" s="57"/>
      <c r="F1" s="57"/>
      <c r="G1" s="57"/>
      <c r="H1" s="57"/>
    </row>
    <row r="2" spans="1:9" s="409" customFormat="1" ht="30.75" customHeight="1" x14ac:dyDescent="0.2">
      <c r="A2" s="369" t="s">
        <v>906</v>
      </c>
      <c r="B2" s="369"/>
      <c r="C2" s="369"/>
      <c r="D2" s="369"/>
      <c r="E2" s="369"/>
      <c r="F2" s="369"/>
      <c r="G2" s="370" t="s">
        <v>385</v>
      </c>
      <c r="H2" s="370"/>
    </row>
    <row r="3" spans="1:9" s="291" customFormat="1" ht="11.25" x14ac:dyDescent="0.2">
      <c r="A3" s="148"/>
      <c r="B3" s="148"/>
      <c r="C3" s="149"/>
      <c r="D3" s="149"/>
      <c r="E3" s="149"/>
      <c r="F3" s="149"/>
      <c r="G3" s="150"/>
      <c r="H3" s="149"/>
    </row>
    <row r="4" spans="1:9" s="291" customFormat="1" ht="11.25" x14ac:dyDescent="0.2">
      <c r="A4" s="68"/>
      <c r="B4" s="151"/>
      <c r="C4" s="151"/>
      <c r="D4" s="151"/>
      <c r="E4" s="151"/>
      <c r="F4" s="151"/>
      <c r="G4" s="341" t="s">
        <v>21</v>
      </c>
      <c r="H4" s="341"/>
    </row>
    <row r="5" spans="1:9" s="153" customFormat="1" ht="12.75" customHeight="1" x14ac:dyDescent="0.2">
      <c r="A5" s="68"/>
      <c r="B5" s="348" t="s">
        <v>39</v>
      </c>
      <c r="C5" s="348" t="s">
        <v>900</v>
      </c>
      <c r="D5" s="348" t="s">
        <v>901</v>
      </c>
      <c r="E5" s="348" t="s">
        <v>902</v>
      </c>
      <c r="F5" s="115"/>
      <c r="G5" s="367" t="s">
        <v>22</v>
      </c>
      <c r="H5" s="367"/>
      <c r="I5" s="152"/>
    </row>
    <row r="6" spans="1:9" s="155" customFormat="1" ht="12.75" customHeight="1" x14ac:dyDescent="0.2">
      <c r="A6" s="9" t="s">
        <v>129</v>
      </c>
      <c r="B6" s="342"/>
      <c r="C6" s="342" t="s">
        <v>113</v>
      </c>
      <c r="D6" s="342"/>
      <c r="E6" s="342"/>
      <c r="F6" s="3"/>
      <c r="G6" s="44" t="s">
        <v>90</v>
      </c>
      <c r="H6" s="44" t="s">
        <v>89</v>
      </c>
      <c r="I6" s="154"/>
    </row>
    <row r="7" spans="1:9" s="10" customFormat="1" ht="13.5" x14ac:dyDescent="0.25">
      <c r="A7" s="109" t="s">
        <v>551</v>
      </c>
      <c r="B7" s="111">
        <v>0</v>
      </c>
      <c r="C7" s="111">
        <v>2.74</v>
      </c>
      <c r="D7" s="111">
        <v>10.42</v>
      </c>
      <c r="E7" s="111">
        <v>2.61</v>
      </c>
      <c r="F7" s="111"/>
      <c r="G7" s="112" t="s">
        <v>829</v>
      </c>
      <c r="H7" s="111">
        <v>17.84</v>
      </c>
      <c r="I7" s="55"/>
    </row>
    <row r="8" spans="1:9" s="10" customFormat="1" ht="13.5" x14ac:dyDescent="0.25">
      <c r="A8" s="286" t="s">
        <v>552</v>
      </c>
      <c r="B8" s="287">
        <v>0</v>
      </c>
      <c r="C8" s="287">
        <v>2.8</v>
      </c>
      <c r="D8" s="287">
        <v>12.25</v>
      </c>
      <c r="E8" s="287">
        <v>4</v>
      </c>
      <c r="F8" s="287"/>
      <c r="G8" s="288" t="s">
        <v>818</v>
      </c>
      <c r="H8" s="287">
        <v>20.420000000000002</v>
      </c>
      <c r="I8" s="55"/>
    </row>
    <row r="9" spans="1:9" s="10" customFormat="1" ht="13.5" x14ac:dyDescent="0.25">
      <c r="A9" s="286" t="s">
        <v>553</v>
      </c>
      <c r="B9" s="287">
        <v>0</v>
      </c>
      <c r="C9" s="287">
        <v>1.4</v>
      </c>
      <c r="D9" s="287">
        <v>13.58</v>
      </c>
      <c r="E9" s="287">
        <v>4.76</v>
      </c>
      <c r="F9" s="287"/>
      <c r="G9" s="288" t="s">
        <v>818</v>
      </c>
      <c r="H9" s="287">
        <v>28.23</v>
      </c>
      <c r="I9" s="55"/>
    </row>
    <row r="10" spans="1:9" s="10" customFormat="1" ht="13.5" x14ac:dyDescent="0.25">
      <c r="A10" s="286" t="s">
        <v>554</v>
      </c>
      <c r="B10" s="287">
        <v>0</v>
      </c>
      <c r="C10" s="287">
        <v>2.4</v>
      </c>
      <c r="D10" s="287">
        <v>12.62</v>
      </c>
      <c r="E10" s="287">
        <v>4.26</v>
      </c>
      <c r="F10" s="287"/>
      <c r="G10" s="288" t="s">
        <v>818</v>
      </c>
      <c r="H10" s="287">
        <v>30.85</v>
      </c>
      <c r="I10" s="55"/>
    </row>
    <row r="11" spans="1:9" s="10" customFormat="1" ht="13.5" x14ac:dyDescent="0.25">
      <c r="A11" s="286" t="s">
        <v>555</v>
      </c>
      <c r="B11" s="287">
        <v>0</v>
      </c>
      <c r="C11" s="287">
        <v>8</v>
      </c>
      <c r="D11" s="287">
        <v>12.01</v>
      </c>
      <c r="E11" s="287">
        <v>3.75</v>
      </c>
      <c r="F11" s="287"/>
      <c r="G11" s="288" t="s">
        <v>825</v>
      </c>
      <c r="H11" s="287">
        <v>20.51</v>
      </c>
      <c r="I11" s="55"/>
    </row>
    <row r="12" spans="1:9" s="10" customFormat="1" ht="13.5" x14ac:dyDescent="0.25">
      <c r="A12" s="286" t="s">
        <v>675</v>
      </c>
      <c r="B12" s="287">
        <v>0</v>
      </c>
      <c r="C12" s="287">
        <v>2.42</v>
      </c>
      <c r="D12" s="287">
        <v>12.61</v>
      </c>
      <c r="E12" s="287">
        <v>4.13</v>
      </c>
      <c r="F12" s="287"/>
      <c r="G12" s="288" t="s">
        <v>828</v>
      </c>
      <c r="H12" s="287">
        <v>20</v>
      </c>
      <c r="I12" s="55"/>
    </row>
    <row r="13" spans="1:9" s="10" customFormat="1" ht="13.5" x14ac:dyDescent="0.25">
      <c r="A13" s="286" t="s">
        <v>676</v>
      </c>
      <c r="B13" s="287">
        <v>0</v>
      </c>
      <c r="C13" s="287">
        <v>7.9</v>
      </c>
      <c r="D13" s="287">
        <v>12.13</v>
      </c>
      <c r="E13" s="287">
        <v>3.88</v>
      </c>
      <c r="F13" s="287"/>
      <c r="G13" s="288" t="s">
        <v>822</v>
      </c>
      <c r="H13" s="287">
        <v>21.67</v>
      </c>
      <c r="I13" s="55"/>
    </row>
    <row r="14" spans="1:9" s="10" customFormat="1" ht="23.25" x14ac:dyDescent="0.25">
      <c r="A14" s="286" t="s">
        <v>621</v>
      </c>
      <c r="B14" s="287">
        <v>0</v>
      </c>
      <c r="C14" s="287">
        <v>6.1</v>
      </c>
      <c r="D14" s="287">
        <v>11</v>
      </c>
      <c r="E14" s="287">
        <v>5.14</v>
      </c>
      <c r="F14" s="287"/>
      <c r="G14" s="288" t="s">
        <v>822</v>
      </c>
      <c r="H14" s="287">
        <v>100</v>
      </c>
      <c r="I14" s="55"/>
    </row>
    <row r="15" spans="1:9" s="10" customFormat="1" ht="13.5" x14ac:dyDescent="0.25">
      <c r="A15" s="286" t="s">
        <v>601</v>
      </c>
      <c r="B15" s="287">
        <v>0</v>
      </c>
      <c r="C15" s="287">
        <v>4.67</v>
      </c>
      <c r="D15" s="287">
        <v>10.33</v>
      </c>
      <c r="E15" s="287">
        <v>4.51</v>
      </c>
      <c r="F15" s="287"/>
      <c r="G15" s="288" t="s">
        <v>818</v>
      </c>
      <c r="H15" s="287">
        <v>42.31</v>
      </c>
      <c r="I15" s="55"/>
    </row>
    <row r="16" spans="1:9" s="10" customFormat="1" ht="13.5" x14ac:dyDescent="0.25">
      <c r="A16" s="286" t="s">
        <v>602</v>
      </c>
      <c r="B16" s="287">
        <v>0</v>
      </c>
      <c r="C16" s="287">
        <v>3</v>
      </c>
      <c r="D16" s="287">
        <v>12</v>
      </c>
      <c r="E16" s="287">
        <v>3.51</v>
      </c>
      <c r="F16" s="287"/>
      <c r="G16" s="288" t="s">
        <v>821</v>
      </c>
      <c r="H16" s="287">
        <v>48</v>
      </c>
      <c r="I16" s="55"/>
    </row>
    <row r="17" spans="1:9" s="10" customFormat="1" ht="13.5" x14ac:dyDescent="0.25">
      <c r="A17" s="286" t="s">
        <v>603</v>
      </c>
      <c r="B17" s="287">
        <v>0</v>
      </c>
      <c r="C17" s="287">
        <v>3.75</v>
      </c>
      <c r="D17" s="287">
        <v>11.25</v>
      </c>
      <c r="E17" s="287">
        <v>4.01</v>
      </c>
      <c r="F17" s="287"/>
      <c r="G17" s="288" t="s">
        <v>821</v>
      </c>
      <c r="H17" s="287">
        <v>58</v>
      </c>
      <c r="I17" s="55"/>
    </row>
    <row r="18" spans="1:9" s="10" customFormat="1" ht="13.5" x14ac:dyDescent="0.25">
      <c r="A18" s="77" t="s">
        <v>692</v>
      </c>
      <c r="B18" s="103">
        <v>0</v>
      </c>
      <c r="C18" s="103">
        <v>8.8000000000000007</v>
      </c>
      <c r="D18" s="103">
        <v>11.08</v>
      </c>
      <c r="E18" s="103">
        <v>4.18</v>
      </c>
      <c r="F18" s="103"/>
      <c r="G18" s="113" t="s">
        <v>820</v>
      </c>
      <c r="H18" s="103">
        <v>28.57</v>
      </c>
      <c r="I18" s="55"/>
    </row>
    <row r="19" spans="1:9" s="10" customFormat="1" ht="13.5" customHeight="1" x14ac:dyDescent="0.25">
      <c r="A19" s="114" t="s">
        <v>816</v>
      </c>
      <c r="B19" s="104">
        <v>0</v>
      </c>
      <c r="C19" s="104">
        <v>4.91</v>
      </c>
      <c r="D19" s="104">
        <v>11.28</v>
      </c>
      <c r="E19" s="104">
        <v>3.63</v>
      </c>
      <c r="F19" s="104"/>
      <c r="G19" s="104"/>
      <c r="H19" s="104">
        <v>27.69</v>
      </c>
      <c r="I19" s="55"/>
    </row>
    <row r="20" spans="1:9" s="290" customFormat="1" x14ac:dyDescent="0.2">
      <c r="A20" s="11" t="s">
        <v>817</v>
      </c>
      <c r="B20" s="100">
        <v>0</v>
      </c>
      <c r="C20" s="100">
        <v>18.36</v>
      </c>
      <c r="D20" s="100">
        <v>49.81</v>
      </c>
      <c r="E20" s="100">
        <v>14.19</v>
      </c>
      <c r="F20" s="100"/>
      <c r="G20" s="289"/>
      <c r="H20" s="100">
        <v>26.75</v>
      </c>
    </row>
    <row r="21" spans="1:9" s="292" customFormat="1" x14ac:dyDescent="0.2">
      <c r="A21" s="87" t="s">
        <v>81</v>
      </c>
      <c r="B21" s="104" t="s">
        <v>454</v>
      </c>
      <c r="C21" s="104">
        <v>-73.257080610021802</v>
      </c>
      <c r="D21" s="104">
        <v>-77.353944990965701</v>
      </c>
      <c r="E21" s="104">
        <v>-74.418604651162795</v>
      </c>
      <c r="F21" s="104"/>
      <c r="G21" s="104"/>
      <c r="H21" s="104">
        <v>3.5140186915887899</v>
      </c>
    </row>
    <row r="22" spans="1:9" s="290" customFormat="1" x14ac:dyDescent="0.2">
      <c r="A22" s="13"/>
      <c r="B22" s="14"/>
      <c r="C22" s="14"/>
      <c r="D22" s="14"/>
      <c r="E22" s="14"/>
      <c r="F22" s="14"/>
      <c r="G22" s="41"/>
      <c r="H22" s="14"/>
    </row>
    <row r="23" spans="1:9" s="290" customFormat="1" x14ac:dyDescent="0.2">
      <c r="A23" s="47" t="s">
        <v>91</v>
      </c>
      <c r="B23" s="46"/>
      <c r="C23" s="98"/>
      <c r="D23" s="98"/>
      <c r="E23" s="98"/>
      <c r="F23" s="98"/>
      <c r="G23" s="99"/>
      <c r="H23" s="98"/>
    </row>
    <row r="24" spans="1:9" s="290" customFormat="1" x14ac:dyDescent="0.2">
      <c r="A24" s="371" t="s">
        <v>110</v>
      </c>
      <c r="B24" s="371"/>
      <c r="C24" s="371"/>
      <c r="D24" s="371"/>
      <c r="E24" s="371"/>
      <c r="F24" s="371"/>
      <c r="G24" s="371"/>
      <c r="H24" s="371"/>
    </row>
    <row r="25" spans="1:9" s="290" customFormat="1" x14ac:dyDescent="0.2">
      <c r="A25" s="346" t="s">
        <v>903</v>
      </c>
      <c r="B25" s="371"/>
      <c r="C25" s="371"/>
      <c r="D25" s="371"/>
      <c r="E25" s="371"/>
      <c r="F25" s="371"/>
      <c r="G25" s="371"/>
      <c r="H25" s="371"/>
    </row>
    <row r="26" spans="1:9" s="290" customFormat="1" x14ac:dyDescent="0.2">
      <c r="A26" s="346" t="s">
        <v>904</v>
      </c>
      <c r="B26" s="371"/>
      <c r="C26" s="371"/>
      <c r="D26" s="371"/>
      <c r="E26" s="371"/>
      <c r="F26" s="371"/>
      <c r="G26" s="371"/>
      <c r="H26" s="371"/>
    </row>
    <row r="27" spans="1:9" s="290" customFormat="1" x14ac:dyDescent="0.2">
      <c r="A27" s="346" t="s">
        <v>905</v>
      </c>
      <c r="B27" s="371"/>
      <c r="C27" s="371"/>
      <c r="D27" s="371"/>
      <c r="E27" s="371"/>
      <c r="F27" s="371"/>
      <c r="G27" s="371"/>
      <c r="H27" s="371"/>
    </row>
  </sheetData>
  <mergeCells count="12">
    <mergeCell ref="A27:H27"/>
    <mergeCell ref="G4:H4"/>
    <mergeCell ref="B5:B6"/>
    <mergeCell ref="C5:C6"/>
    <mergeCell ref="D5:D6"/>
    <mergeCell ref="E5:E6"/>
    <mergeCell ref="A2:F2"/>
    <mergeCell ref="G2:H2"/>
    <mergeCell ref="G5:H5"/>
    <mergeCell ref="A24:H24"/>
    <mergeCell ref="A25:H25"/>
    <mergeCell ref="A26:H26"/>
  </mergeCells>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2.75" x14ac:dyDescent="0.2"/>
  <cols>
    <col min="1" max="1" width="30.7109375" customWidth="1"/>
    <col min="3" max="3" width="13.140625" customWidth="1"/>
    <col min="6" max="6" width="13.42578125" customWidth="1"/>
    <col min="8" max="8" width="14.42578125" customWidth="1"/>
    <col min="10" max="12" width="12.7109375" customWidth="1"/>
  </cols>
  <sheetData>
    <row r="1" spans="1:17" s="51" customFormat="1" ht="15" customHeight="1" x14ac:dyDescent="0.25">
      <c r="A1" s="57"/>
      <c r="B1" s="57"/>
      <c r="C1" s="57"/>
      <c r="D1" s="57"/>
      <c r="E1" s="57"/>
      <c r="F1" s="57"/>
      <c r="G1" s="57"/>
      <c r="H1" s="57"/>
      <c r="I1" s="57"/>
      <c r="J1" s="57"/>
      <c r="K1" s="57"/>
      <c r="L1" s="57"/>
      <c r="M1" s="52"/>
      <c r="N1" s="52"/>
      <c r="O1" s="52"/>
      <c r="P1" s="52"/>
    </row>
    <row r="2" spans="1:17" s="406" customFormat="1" ht="20.25" customHeight="1" x14ac:dyDescent="0.2">
      <c r="A2" s="393" t="s">
        <v>371</v>
      </c>
      <c r="B2" s="394"/>
      <c r="C2" s="395"/>
      <c r="D2" s="395"/>
      <c r="E2" s="395"/>
      <c r="F2" s="395"/>
      <c r="G2" s="395"/>
      <c r="H2" s="395"/>
      <c r="I2" s="395"/>
      <c r="J2" s="395"/>
      <c r="K2" s="401"/>
      <c r="L2" s="24" t="s">
        <v>377</v>
      </c>
      <c r="M2" s="405"/>
      <c r="N2" s="405"/>
      <c r="O2" s="405"/>
      <c r="P2" s="405"/>
    </row>
    <row r="3" spans="1:17" s="153" customFormat="1" ht="13.5" customHeight="1" x14ac:dyDescent="0.2">
      <c r="A3" s="68"/>
      <c r="B3" s="156"/>
      <c r="C3" s="156"/>
      <c r="D3" s="146"/>
      <c r="E3" s="146"/>
      <c r="F3" s="146"/>
      <c r="G3" s="156"/>
      <c r="H3" s="156"/>
      <c r="I3" s="156"/>
      <c r="J3" s="341" t="s">
        <v>21</v>
      </c>
      <c r="K3" s="341"/>
      <c r="L3" s="341"/>
      <c r="M3" s="152"/>
      <c r="N3" s="152"/>
      <c r="O3" s="152"/>
      <c r="P3" s="152"/>
    </row>
    <row r="4" spans="1:17" s="153" customFormat="1" ht="13.5" customHeight="1" x14ac:dyDescent="0.2">
      <c r="A4" s="68"/>
      <c r="B4" s="348" t="s">
        <v>39</v>
      </c>
      <c r="C4" s="348" t="s">
        <v>112</v>
      </c>
      <c r="D4" s="348" t="s">
        <v>42</v>
      </c>
      <c r="E4" s="348" t="s">
        <v>45</v>
      </c>
      <c r="F4" s="348" t="s">
        <v>165</v>
      </c>
      <c r="G4" s="348" t="s">
        <v>169</v>
      </c>
      <c r="H4" s="348" t="s">
        <v>170</v>
      </c>
      <c r="I4" s="348" t="s">
        <v>367</v>
      </c>
      <c r="J4" s="368" t="s">
        <v>369</v>
      </c>
      <c r="K4" s="367" t="s">
        <v>22</v>
      </c>
      <c r="L4" s="367"/>
      <c r="M4" s="152"/>
      <c r="N4" s="152"/>
      <c r="O4" s="152"/>
      <c r="P4" s="152"/>
    </row>
    <row r="5" spans="1:17" s="155" customFormat="1" ht="30.75" customHeight="1" x14ac:dyDescent="0.2">
      <c r="A5" s="9" t="s">
        <v>129</v>
      </c>
      <c r="B5" s="342"/>
      <c r="C5" s="342"/>
      <c r="D5" s="342"/>
      <c r="E5" s="342" t="s">
        <v>45</v>
      </c>
      <c r="F5" s="342" t="s">
        <v>46</v>
      </c>
      <c r="G5" s="342" t="s">
        <v>113</v>
      </c>
      <c r="H5" s="342"/>
      <c r="I5" s="342"/>
      <c r="J5" s="342"/>
      <c r="K5" s="44" t="s">
        <v>90</v>
      </c>
      <c r="L5" s="44" t="s">
        <v>89</v>
      </c>
      <c r="M5" s="154"/>
      <c r="N5" s="154"/>
      <c r="O5" s="154"/>
      <c r="P5" s="154"/>
    </row>
    <row r="6" spans="1:17" s="56" customFormat="1" ht="13.5" x14ac:dyDescent="0.25">
      <c r="A6" s="13"/>
      <c r="B6" s="14"/>
      <c r="C6" s="14"/>
      <c r="D6" s="14"/>
      <c r="E6" s="14"/>
      <c r="F6" s="14"/>
      <c r="G6" s="14"/>
      <c r="H6" s="14"/>
      <c r="I6" s="14"/>
      <c r="J6" s="14"/>
      <c r="K6" s="41"/>
      <c r="L6" s="14"/>
      <c r="M6" s="38"/>
      <c r="N6" s="38"/>
      <c r="O6" s="38"/>
      <c r="P6" s="38"/>
    </row>
    <row r="7" spans="1:17" s="4" customFormat="1" ht="11.25" x14ac:dyDescent="0.2">
      <c r="A7" s="45" t="s">
        <v>91</v>
      </c>
      <c r="B7" s="40"/>
      <c r="C7" s="5"/>
      <c r="D7" s="5"/>
      <c r="E7" s="5"/>
      <c r="F7" s="5"/>
      <c r="G7" s="5"/>
      <c r="H7" s="5"/>
      <c r="I7" s="5"/>
      <c r="K7" s="28"/>
      <c r="L7" s="5"/>
      <c r="M7" s="5"/>
      <c r="O7" s="5"/>
      <c r="P7" s="5"/>
      <c r="Q7" s="5"/>
    </row>
    <row r="8" spans="1:17" s="4" customFormat="1" ht="11.25" x14ac:dyDescent="0.2">
      <c r="A8" s="350" t="s">
        <v>110</v>
      </c>
      <c r="B8" s="350"/>
      <c r="C8" s="350"/>
      <c r="D8" s="350"/>
      <c r="E8" s="350"/>
      <c r="F8" s="350"/>
      <c r="G8" s="350"/>
      <c r="H8" s="350"/>
      <c r="I8" s="350"/>
      <c r="J8" s="350"/>
      <c r="K8" s="350"/>
      <c r="L8" s="350"/>
      <c r="M8" s="5"/>
      <c r="O8" s="5"/>
      <c r="P8" s="5"/>
      <c r="Q8" s="5"/>
    </row>
    <row r="9" spans="1:17" s="4" customFormat="1" ht="11.25" x14ac:dyDescent="0.2">
      <c r="A9" s="40" t="s">
        <v>111</v>
      </c>
      <c r="B9" s="40"/>
      <c r="C9" s="5"/>
      <c r="D9" s="5"/>
      <c r="E9" s="5"/>
      <c r="F9" s="5"/>
      <c r="G9" s="5"/>
      <c r="H9" s="5"/>
      <c r="I9" s="5"/>
      <c r="K9" s="28"/>
      <c r="L9" s="5"/>
      <c r="M9" s="5"/>
      <c r="O9" s="5"/>
      <c r="P9" s="5"/>
      <c r="Q9" s="5"/>
    </row>
    <row r="10" spans="1:17" s="4" customFormat="1" ht="11.25" x14ac:dyDescent="0.2">
      <c r="A10" s="350" t="s">
        <v>43</v>
      </c>
      <c r="B10" s="350"/>
      <c r="C10" s="350"/>
      <c r="D10" s="350"/>
      <c r="E10" s="350"/>
      <c r="F10" s="350"/>
      <c r="G10" s="350"/>
      <c r="H10" s="350"/>
      <c r="I10" s="350"/>
      <c r="J10" s="350"/>
      <c r="K10" s="350"/>
      <c r="L10" s="350"/>
      <c r="M10" s="5"/>
      <c r="O10" s="5"/>
      <c r="P10" s="5"/>
      <c r="Q10" s="5"/>
    </row>
    <row r="11" spans="1:17" s="4" customFormat="1" ht="11.25" x14ac:dyDescent="0.2">
      <c r="A11" s="350" t="s">
        <v>164</v>
      </c>
      <c r="B11" s="350"/>
      <c r="C11" s="350"/>
      <c r="D11" s="350"/>
      <c r="E11" s="350"/>
      <c r="F11" s="350"/>
      <c r="G11" s="350"/>
      <c r="H11" s="350"/>
      <c r="I11" s="350"/>
      <c r="J11" s="350"/>
      <c r="K11" s="350"/>
      <c r="L11" s="350"/>
      <c r="M11" s="5"/>
      <c r="O11" s="5"/>
      <c r="P11" s="5"/>
      <c r="Q11" s="5"/>
    </row>
    <row r="12" spans="1:17" s="4" customFormat="1" ht="11.25" x14ac:dyDescent="0.2">
      <c r="A12" s="350" t="s">
        <v>166</v>
      </c>
      <c r="B12" s="350"/>
      <c r="C12" s="350"/>
      <c r="D12" s="350"/>
      <c r="E12" s="350"/>
      <c r="F12" s="350"/>
      <c r="G12" s="350"/>
      <c r="H12" s="350"/>
      <c r="I12" s="350"/>
      <c r="J12" s="350"/>
      <c r="K12" s="350"/>
      <c r="L12" s="350"/>
      <c r="M12" s="5"/>
      <c r="O12" s="5"/>
      <c r="P12" s="5"/>
      <c r="Q12" s="5"/>
    </row>
    <row r="13" spans="1:17" s="4" customFormat="1" ht="11.25" x14ac:dyDescent="0.2">
      <c r="A13" s="350" t="s">
        <v>171</v>
      </c>
      <c r="B13" s="350"/>
      <c r="C13" s="350"/>
      <c r="D13" s="350"/>
      <c r="E13" s="350"/>
      <c r="F13" s="350"/>
      <c r="G13" s="350"/>
      <c r="H13" s="350"/>
      <c r="I13" s="350"/>
      <c r="J13" s="350"/>
      <c r="K13" s="350"/>
      <c r="L13" s="350"/>
      <c r="M13" s="5"/>
      <c r="O13" s="5"/>
      <c r="P13" s="5"/>
      <c r="Q13" s="5"/>
    </row>
    <row r="14" spans="1:17" s="4" customFormat="1" ht="11.25" x14ac:dyDescent="0.2">
      <c r="A14" s="350" t="s">
        <v>172</v>
      </c>
      <c r="B14" s="350"/>
      <c r="C14" s="350"/>
      <c r="D14" s="350"/>
      <c r="E14" s="350"/>
      <c r="F14" s="350"/>
      <c r="G14" s="350"/>
      <c r="H14" s="350"/>
      <c r="I14" s="350"/>
      <c r="J14" s="350"/>
      <c r="K14" s="350"/>
      <c r="L14" s="350"/>
      <c r="M14" s="5"/>
      <c r="O14" s="5"/>
      <c r="P14" s="5"/>
      <c r="Q14" s="5"/>
    </row>
    <row r="15" spans="1:17" s="4" customFormat="1" ht="11.25" x14ac:dyDescent="0.2">
      <c r="A15" s="349" t="s">
        <v>368</v>
      </c>
      <c r="B15" s="350"/>
      <c r="C15" s="350"/>
      <c r="D15" s="350"/>
      <c r="E15" s="350"/>
      <c r="F15" s="350"/>
      <c r="G15" s="350"/>
      <c r="H15" s="350"/>
      <c r="I15" s="350"/>
      <c r="J15" s="350"/>
      <c r="K15" s="350"/>
      <c r="L15" s="350"/>
      <c r="M15" s="5"/>
      <c r="O15" s="5"/>
      <c r="P15" s="5"/>
      <c r="Q15" s="5"/>
    </row>
    <row r="16" spans="1:17" s="4" customFormat="1" ht="11.25" x14ac:dyDescent="0.2">
      <c r="A16" s="349" t="s">
        <v>370</v>
      </c>
      <c r="B16" s="350"/>
      <c r="C16" s="350"/>
      <c r="D16" s="350"/>
      <c r="E16" s="350"/>
      <c r="F16" s="350"/>
      <c r="G16" s="350"/>
      <c r="H16" s="350"/>
      <c r="I16" s="350"/>
      <c r="J16" s="350"/>
      <c r="K16" s="350"/>
      <c r="L16" s="350"/>
      <c r="M16" s="5"/>
      <c r="O16" s="5"/>
      <c r="P16" s="5"/>
      <c r="Q16" s="5"/>
    </row>
    <row r="42" spans="1:1" x14ac:dyDescent="0.2">
      <c r="A42" s="165"/>
    </row>
  </sheetData>
  <mergeCells count="19">
    <mergeCell ref="J3:L3"/>
    <mergeCell ref="B4:B5"/>
    <mergeCell ref="C4:C5"/>
    <mergeCell ref="D4:D5"/>
    <mergeCell ref="E4:E5"/>
    <mergeCell ref="F4:F5"/>
    <mergeCell ref="G4:G5"/>
    <mergeCell ref="H4:H5"/>
    <mergeCell ref="I4:I5"/>
    <mergeCell ref="J4:J5"/>
    <mergeCell ref="A14:L14"/>
    <mergeCell ref="A15:L15"/>
    <mergeCell ref="A16:L16"/>
    <mergeCell ref="K4:L4"/>
    <mergeCell ref="A8:L8"/>
    <mergeCell ref="A10:L10"/>
    <mergeCell ref="A11:L11"/>
    <mergeCell ref="A12:L12"/>
    <mergeCell ref="A13:L13"/>
  </mergeCells>
  <pageMargins left="0.7" right="0.7" top="0.75" bottom="0.75" header="0.3" footer="0.3"/>
  <pageSetup paperSize="9" scale="80" orientation="landscape" r:id="rId1"/>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80" workbookViewId="0"/>
  </sheetViews>
  <sheetFormatPr baseColWidth="10" defaultColWidth="11.5703125" defaultRowHeight="12.75" x14ac:dyDescent="0.2"/>
  <cols>
    <col min="1" max="1" width="30.7109375" style="165" customWidth="1"/>
    <col min="2" max="5" width="10.42578125" style="165" customWidth="1"/>
    <col min="6" max="6" width="12.5703125" style="165" customWidth="1"/>
    <col min="7" max="7" width="11.5703125" style="165"/>
    <col min="8" max="10" width="10.7109375" style="165" customWidth="1"/>
    <col min="11" max="11" width="1.28515625" style="165" customWidth="1"/>
    <col min="12" max="12" width="24.5703125" style="165" customWidth="1"/>
    <col min="13" max="13" width="11" style="165" customWidth="1"/>
    <col min="14" max="14" width="43.28515625" style="165" bestFit="1" customWidth="1"/>
    <col min="15" max="15" width="13" style="165" bestFit="1" customWidth="1"/>
    <col min="16" max="16384" width="11.5703125" style="165"/>
  </cols>
  <sheetData>
    <row r="1" spans="1:18" s="51" customFormat="1" ht="15" customHeight="1" x14ac:dyDescent="0.25">
      <c r="A1" s="57"/>
      <c r="B1" s="57"/>
      <c r="C1" s="57"/>
      <c r="D1" s="57"/>
      <c r="E1" s="57"/>
      <c r="F1" s="57"/>
      <c r="G1" s="57"/>
      <c r="H1" s="57"/>
      <c r="I1" s="57"/>
      <c r="J1" s="57"/>
      <c r="K1" s="57"/>
      <c r="L1" s="57"/>
      <c r="M1" s="57"/>
      <c r="N1" s="52"/>
      <c r="O1" s="52"/>
      <c r="P1" s="52"/>
      <c r="Q1" s="52"/>
    </row>
    <row r="2" spans="1:18" s="406" customFormat="1" ht="20.25" customHeight="1" x14ac:dyDescent="0.2">
      <c r="A2" s="393" t="s">
        <v>431</v>
      </c>
      <c r="B2" s="394"/>
      <c r="C2" s="395"/>
      <c r="D2" s="395"/>
      <c r="E2" s="395"/>
      <c r="F2" s="395"/>
      <c r="G2" s="395"/>
      <c r="H2" s="395"/>
      <c r="I2" s="395"/>
      <c r="J2" s="395"/>
      <c r="K2" s="395"/>
      <c r="L2" s="401"/>
      <c r="M2" s="24" t="s">
        <v>386</v>
      </c>
      <c r="N2" s="408"/>
      <c r="O2" s="405"/>
      <c r="P2" s="405"/>
      <c r="Q2" s="405"/>
    </row>
    <row r="3" spans="1:18" s="10" customFormat="1" ht="13.5" customHeight="1" x14ac:dyDescent="0.25">
      <c r="A3" s="51"/>
      <c r="B3" s="52"/>
      <c r="C3" s="52"/>
      <c r="D3" s="52"/>
      <c r="E3" s="52"/>
      <c r="F3" s="52"/>
      <c r="G3" s="52"/>
      <c r="H3" s="52"/>
      <c r="I3" s="52"/>
      <c r="J3" s="52"/>
      <c r="K3" s="52"/>
      <c r="L3" s="53"/>
      <c r="M3" s="52"/>
      <c r="N3" s="52"/>
      <c r="O3" s="52"/>
      <c r="P3" s="52"/>
      <c r="Q3" s="52"/>
      <c r="R3" s="51"/>
    </row>
    <row r="4" spans="1:18" s="153" customFormat="1" ht="12.75" customHeight="1" x14ac:dyDescent="0.2">
      <c r="A4" s="68"/>
      <c r="B4" s="156"/>
      <c r="C4" s="156"/>
      <c r="D4" s="146"/>
      <c r="E4" s="146"/>
      <c r="F4" s="146"/>
      <c r="G4" s="156"/>
      <c r="H4" s="156"/>
      <c r="I4" s="156"/>
      <c r="J4" s="341" t="s">
        <v>21</v>
      </c>
      <c r="K4" s="341"/>
      <c r="L4" s="341"/>
      <c r="M4" s="341"/>
      <c r="N4" s="152"/>
      <c r="O4" s="152"/>
      <c r="P4" s="152"/>
      <c r="Q4" s="152"/>
    </row>
    <row r="5" spans="1:18" s="153" customFormat="1" ht="13.5" customHeight="1" x14ac:dyDescent="0.2">
      <c r="A5" s="68"/>
      <c r="B5" s="348" t="s">
        <v>39</v>
      </c>
      <c r="C5" s="348" t="s">
        <v>112</v>
      </c>
      <c r="D5" s="348" t="s">
        <v>42</v>
      </c>
      <c r="E5" s="348" t="s">
        <v>45</v>
      </c>
      <c r="F5" s="348" t="s">
        <v>165</v>
      </c>
      <c r="G5" s="348" t="s">
        <v>169</v>
      </c>
      <c r="H5" s="348" t="s">
        <v>170</v>
      </c>
      <c r="I5" s="348" t="s">
        <v>367</v>
      </c>
      <c r="J5" s="368" t="s">
        <v>369</v>
      </c>
      <c r="K5" s="118"/>
      <c r="L5" s="367" t="s">
        <v>372</v>
      </c>
      <c r="M5" s="367"/>
      <c r="N5" s="152"/>
      <c r="O5" s="152"/>
      <c r="P5" s="152"/>
      <c r="Q5" s="152"/>
    </row>
    <row r="6" spans="1:18" s="155" customFormat="1" ht="27" customHeight="1" x14ac:dyDescent="0.2">
      <c r="A6" s="9" t="s">
        <v>129</v>
      </c>
      <c r="B6" s="342"/>
      <c r="C6" s="342"/>
      <c r="D6" s="342"/>
      <c r="E6" s="342" t="s">
        <v>45</v>
      </c>
      <c r="F6" s="342" t="s">
        <v>46</v>
      </c>
      <c r="G6" s="342" t="s">
        <v>113</v>
      </c>
      <c r="H6" s="342"/>
      <c r="I6" s="342"/>
      <c r="J6" s="342"/>
      <c r="K6" s="3"/>
      <c r="L6" s="44" t="s">
        <v>452</v>
      </c>
      <c r="M6" s="44" t="s">
        <v>89</v>
      </c>
      <c r="N6" s="154"/>
      <c r="O6" s="154"/>
      <c r="P6" s="154"/>
      <c r="Q6" s="154"/>
    </row>
    <row r="7" spans="1:18" s="10" customFormat="1" ht="33.75" x14ac:dyDescent="0.25">
      <c r="A7" s="293" t="s">
        <v>556</v>
      </c>
      <c r="B7" s="111">
        <v>17.45</v>
      </c>
      <c r="C7" s="111">
        <v>27.84</v>
      </c>
      <c r="D7" s="111">
        <v>14.02</v>
      </c>
      <c r="E7" s="111">
        <v>0</v>
      </c>
      <c r="F7" s="111">
        <v>0</v>
      </c>
      <c r="G7" s="111">
        <v>7.84</v>
      </c>
      <c r="H7" s="111">
        <v>12.3</v>
      </c>
      <c r="I7" s="111">
        <v>3.54</v>
      </c>
      <c r="J7" s="111">
        <v>20.16</v>
      </c>
      <c r="K7" s="111"/>
      <c r="L7" s="112" t="s">
        <v>831</v>
      </c>
      <c r="M7" s="111">
        <v>9.67</v>
      </c>
      <c r="N7" s="55"/>
      <c r="O7" s="55"/>
      <c r="P7" s="55"/>
      <c r="Q7" s="55"/>
    </row>
    <row r="8" spans="1:18" s="10" customFormat="1" ht="13.5" x14ac:dyDescent="0.25">
      <c r="A8" s="297" t="s">
        <v>486</v>
      </c>
      <c r="B8" s="287">
        <v>6.3</v>
      </c>
      <c r="C8" s="287">
        <v>25.13</v>
      </c>
      <c r="D8" s="287">
        <v>9.68</v>
      </c>
      <c r="E8" s="287">
        <v>4.29</v>
      </c>
      <c r="F8" s="287">
        <v>0</v>
      </c>
      <c r="G8" s="287">
        <v>6.88</v>
      </c>
      <c r="H8" s="287">
        <v>12.99</v>
      </c>
      <c r="I8" s="287">
        <v>1</v>
      </c>
      <c r="J8" s="287">
        <v>13.36</v>
      </c>
      <c r="K8" s="287"/>
      <c r="L8" s="288" t="s">
        <v>832</v>
      </c>
      <c r="M8" s="287">
        <v>34.74</v>
      </c>
      <c r="N8" s="55"/>
      <c r="O8" s="55"/>
      <c r="P8" s="55"/>
      <c r="Q8" s="55"/>
    </row>
    <row r="9" spans="1:18" s="10" customFormat="1" ht="13.5" x14ac:dyDescent="0.25">
      <c r="A9" s="297" t="s">
        <v>487</v>
      </c>
      <c r="B9" s="287">
        <v>7.37</v>
      </c>
      <c r="C9" s="287">
        <v>29.97</v>
      </c>
      <c r="D9" s="287">
        <v>10.68</v>
      </c>
      <c r="E9" s="287">
        <v>0.45</v>
      </c>
      <c r="F9" s="287">
        <v>0</v>
      </c>
      <c r="G9" s="287">
        <v>8.32</v>
      </c>
      <c r="H9" s="287">
        <v>11.35</v>
      </c>
      <c r="I9" s="287">
        <v>0.9</v>
      </c>
      <c r="J9" s="287">
        <v>7.92</v>
      </c>
      <c r="K9" s="287"/>
      <c r="L9" s="288" t="s">
        <v>832</v>
      </c>
      <c r="M9" s="287">
        <v>26.16</v>
      </c>
      <c r="N9" s="55"/>
      <c r="O9" s="55"/>
      <c r="P9" s="55"/>
      <c r="Q9" s="55"/>
    </row>
    <row r="10" spans="1:18" s="10" customFormat="1" ht="13.5" x14ac:dyDescent="0.25">
      <c r="A10" s="297" t="s">
        <v>495</v>
      </c>
      <c r="B10" s="287">
        <v>29.99</v>
      </c>
      <c r="C10" s="287">
        <v>30.27</v>
      </c>
      <c r="D10" s="287">
        <v>36.81</v>
      </c>
      <c r="E10" s="287">
        <v>3.52</v>
      </c>
      <c r="F10" s="287">
        <v>0.33</v>
      </c>
      <c r="G10" s="287">
        <v>7.18</v>
      </c>
      <c r="H10" s="287">
        <v>8.7799999999999994</v>
      </c>
      <c r="I10" s="287">
        <v>3.09</v>
      </c>
      <c r="J10" s="287">
        <v>26.29</v>
      </c>
      <c r="K10" s="287"/>
      <c r="L10" s="288" t="s">
        <v>833</v>
      </c>
      <c r="M10" s="287">
        <v>17</v>
      </c>
      <c r="N10" s="55"/>
      <c r="O10" s="55"/>
      <c r="P10" s="55"/>
      <c r="Q10" s="55"/>
    </row>
    <row r="11" spans="1:18" s="10" customFormat="1" ht="13.5" x14ac:dyDescent="0.25">
      <c r="A11" s="297" t="s">
        <v>511</v>
      </c>
      <c r="B11" s="287">
        <v>36.630000000000003</v>
      </c>
      <c r="C11" s="287">
        <v>50.48</v>
      </c>
      <c r="D11" s="287">
        <v>0.73</v>
      </c>
      <c r="E11" s="287">
        <v>0</v>
      </c>
      <c r="F11" s="287">
        <v>0</v>
      </c>
      <c r="G11" s="287">
        <v>7.33</v>
      </c>
      <c r="H11" s="287">
        <v>7.31</v>
      </c>
      <c r="I11" s="287">
        <v>2.2999999999999998</v>
      </c>
      <c r="J11" s="287">
        <v>16.03</v>
      </c>
      <c r="K11" s="287"/>
      <c r="L11" s="288" t="s">
        <v>832</v>
      </c>
      <c r="M11" s="287">
        <v>17.559999999999999</v>
      </c>
      <c r="N11" s="55"/>
      <c r="O11" s="55"/>
      <c r="P11" s="55"/>
      <c r="Q11" s="55"/>
    </row>
    <row r="12" spans="1:18" s="10" customFormat="1" ht="13.5" x14ac:dyDescent="0.25">
      <c r="A12" s="297" t="s">
        <v>512</v>
      </c>
      <c r="B12" s="287">
        <v>13.45</v>
      </c>
      <c r="C12" s="287">
        <v>29.4</v>
      </c>
      <c r="D12" s="287">
        <v>59.67</v>
      </c>
      <c r="E12" s="287">
        <v>8.0299999999999994</v>
      </c>
      <c r="F12" s="287">
        <v>0</v>
      </c>
      <c r="G12" s="287">
        <v>5.64</v>
      </c>
      <c r="H12" s="287">
        <v>12.54</v>
      </c>
      <c r="I12" s="287">
        <v>2.61</v>
      </c>
      <c r="J12" s="287">
        <v>27.81</v>
      </c>
      <c r="K12" s="287"/>
      <c r="L12" s="288" t="s">
        <v>832</v>
      </c>
      <c r="M12" s="287">
        <v>26.14</v>
      </c>
      <c r="N12" s="55"/>
      <c r="O12" s="55"/>
      <c r="P12" s="55"/>
      <c r="Q12" s="55"/>
    </row>
    <row r="13" spans="1:18" s="10" customFormat="1" ht="13.5" x14ac:dyDescent="0.25">
      <c r="A13" s="297" t="s">
        <v>513</v>
      </c>
      <c r="B13" s="287">
        <v>16.5</v>
      </c>
      <c r="C13" s="287">
        <v>27.96</v>
      </c>
      <c r="D13" s="287">
        <v>61.81</v>
      </c>
      <c r="E13" s="287">
        <v>8.0500000000000007</v>
      </c>
      <c r="F13" s="287">
        <v>0</v>
      </c>
      <c r="G13" s="287">
        <v>5.75</v>
      </c>
      <c r="H13" s="287">
        <v>11.82</v>
      </c>
      <c r="I13" s="287">
        <v>2.69</v>
      </c>
      <c r="J13" s="287">
        <v>26.94</v>
      </c>
      <c r="K13" s="287"/>
      <c r="L13" s="288" t="s">
        <v>832</v>
      </c>
      <c r="M13" s="287">
        <v>20.89</v>
      </c>
      <c r="N13" s="55"/>
      <c r="O13" s="55"/>
      <c r="P13" s="55"/>
      <c r="Q13" s="55"/>
    </row>
    <row r="14" spans="1:18" s="10" customFormat="1" ht="45" x14ac:dyDescent="0.25">
      <c r="A14" s="297" t="s">
        <v>671</v>
      </c>
      <c r="B14" s="287">
        <v>5.45</v>
      </c>
      <c r="C14" s="287">
        <v>42.14</v>
      </c>
      <c r="D14" s="287">
        <v>11.1</v>
      </c>
      <c r="E14" s="287">
        <v>0</v>
      </c>
      <c r="F14" s="287">
        <v>0</v>
      </c>
      <c r="G14" s="287">
        <v>13.7</v>
      </c>
      <c r="H14" s="287">
        <v>11.53</v>
      </c>
      <c r="I14" s="287">
        <v>2.2599999999999998</v>
      </c>
      <c r="J14" s="287">
        <v>8.33</v>
      </c>
      <c r="K14" s="287"/>
      <c r="L14" s="288" t="s">
        <v>834</v>
      </c>
      <c r="M14" s="287">
        <v>22.89</v>
      </c>
      <c r="N14" s="55"/>
      <c r="O14" s="55"/>
      <c r="P14" s="55"/>
      <c r="Q14" s="55"/>
    </row>
    <row r="15" spans="1:18" s="10" customFormat="1" ht="45" x14ac:dyDescent="0.25">
      <c r="A15" s="297" t="s">
        <v>672</v>
      </c>
      <c r="B15" s="287">
        <v>5.53</v>
      </c>
      <c r="C15" s="287">
        <v>35.729999999999997</v>
      </c>
      <c r="D15" s="287">
        <v>15.5</v>
      </c>
      <c r="E15" s="287">
        <v>0</v>
      </c>
      <c r="F15" s="287">
        <v>0</v>
      </c>
      <c r="G15" s="287">
        <v>10.37</v>
      </c>
      <c r="H15" s="287">
        <v>12.38</v>
      </c>
      <c r="I15" s="287">
        <v>2.4500000000000002</v>
      </c>
      <c r="J15" s="287">
        <v>9.82</v>
      </c>
      <c r="K15" s="287"/>
      <c r="L15" s="288" t="s">
        <v>834</v>
      </c>
      <c r="M15" s="287">
        <v>35.69</v>
      </c>
      <c r="N15" s="55"/>
      <c r="O15" s="55"/>
      <c r="P15" s="55"/>
      <c r="Q15" s="55"/>
    </row>
    <row r="16" spans="1:18" s="10" customFormat="1" ht="22.5" x14ac:dyDescent="0.25">
      <c r="A16" s="297" t="s">
        <v>463</v>
      </c>
      <c r="B16" s="287">
        <v>5.3</v>
      </c>
      <c r="C16" s="287">
        <v>45.99</v>
      </c>
      <c r="D16" s="287">
        <v>0.63</v>
      </c>
      <c r="E16" s="287">
        <v>0.01</v>
      </c>
      <c r="F16" s="287">
        <v>0</v>
      </c>
      <c r="G16" s="287">
        <v>7.82</v>
      </c>
      <c r="H16" s="287">
        <v>3.14</v>
      </c>
      <c r="I16" s="287">
        <v>2.0699999999999998</v>
      </c>
      <c r="J16" s="287">
        <v>4.29</v>
      </c>
      <c r="K16" s="287"/>
      <c r="L16" s="288" t="s">
        <v>832</v>
      </c>
      <c r="M16" s="287">
        <v>11.71</v>
      </c>
      <c r="N16" s="55"/>
      <c r="O16" s="55"/>
      <c r="P16" s="55"/>
      <c r="Q16" s="55"/>
    </row>
    <row r="17" spans="1:17" s="10" customFormat="1" ht="13.5" x14ac:dyDescent="0.25">
      <c r="A17" s="297" t="s">
        <v>514</v>
      </c>
      <c r="B17" s="287">
        <v>7.14</v>
      </c>
      <c r="C17" s="287">
        <v>33.01</v>
      </c>
      <c r="D17" s="287">
        <v>55.61</v>
      </c>
      <c r="E17" s="287">
        <v>6.76</v>
      </c>
      <c r="F17" s="287">
        <v>1.92</v>
      </c>
      <c r="G17" s="287">
        <v>7.92</v>
      </c>
      <c r="H17" s="287">
        <v>12.48</v>
      </c>
      <c r="I17" s="287">
        <v>4.66</v>
      </c>
      <c r="J17" s="287">
        <v>31.32</v>
      </c>
      <c r="K17" s="287"/>
      <c r="L17" s="288" t="s">
        <v>832</v>
      </c>
      <c r="M17" s="287">
        <v>40.1</v>
      </c>
      <c r="N17" s="55"/>
      <c r="O17" s="55"/>
      <c r="P17" s="55"/>
      <c r="Q17" s="55"/>
    </row>
    <row r="18" spans="1:17" s="10" customFormat="1" ht="45" x14ac:dyDescent="0.25">
      <c r="A18" s="297" t="s">
        <v>680</v>
      </c>
      <c r="B18" s="287">
        <v>8.15</v>
      </c>
      <c r="C18" s="287">
        <v>23.48</v>
      </c>
      <c r="D18" s="287">
        <v>23.65</v>
      </c>
      <c r="E18" s="287">
        <v>9.0299999999999994</v>
      </c>
      <c r="F18" s="287">
        <v>0</v>
      </c>
      <c r="G18" s="287">
        <v>6.7</v>
      </c>
      <c r="H18" s="287">
        <v>13.22</v>
      </c>
      <c r="I18" s="287">
        <v>0.93</v>
      </c>
      <c r="J18" s="287">
        <v>39.21</v>
      </c>
      <c r="K18" s="287"/>
      <c r="L18" s="288" t="s">
        <v>834</v>
      </c>
      <c r="M18" s="287">
        <v>45.69</v>
      </c>
      <c r="N18" s="55"/>
      <c r="O18" s="55"/>
      <c r="P18" s="55"/>
      <c r="Q18" s="55"/>
    </row>
    <row r="19" spans="1:17" s="10" customFormat="1" ht="13.5" x14ac:dyDescent="0.25">
      <c r="A19" s="297" t="s">
        <v>466</v>
      </c>
      <c r="B19" s="287">
        <v>6.15</v>
      </c>
      <c r="C19" s="287">
        <v>27.4</v>
      </c>
      <c r="D19" s="287">
        <v>2.59</v>
      </c>
      <c r="E19" s="287">
        <v>8.34</v>
      </c>
      <c r="F19" s="287">
        <v>19.739999999999998</v>
      </c>
      <c r="G19" s="287">
        <v>11.46</v>
      </c>
      <c r="H19" s="287">
        <v>14.38</v>
      </c>
      <c r="I19" s="287">
        <v>1.79</v>
      </c>
      <c r="J19" s="287">
        <v>6.97</v>
      </c>
      <c r="K19" s="287"/>
      <c r="L19" s="288" t="s">
        <v>832</v>
      </c>
      <c r="M19" s="287">
        <v>39.369999999999997</v>
      </c>
      <c r="N19" s="55"/>
      <c r="O19" s="55"/>
      <c r="P19" s="55"/>
      <c r="Q19" s="55"/>
    </row>
    <row r="20" spans="1:17" s="10" customFormat="1" ht="33.75" x14ac:dyDescent="0.25">
      <c r="A20" s="297" t="s">
        <v>467</v>
      </c>
      <c r="B20" s="287">
        <v>5.98</v>
      </c>
      <c r="C20" s="287">
        <v>31.76</v>
      </c>
      <c r="D20" s="287">
        <v>4.8600000000000003</v>
      </c>
      <c r="E20" s="287">
        <v>7.63</v>
      </c>
      <c r="F20" s="287">
        <v>28.31</v>
      </c>
      <c r="G20" s="287">
        <v>13.05</v>
      </c>
      <c r="H20" s="287">
        <v>13.43</v>
      </c>
      <c r="I20" s="287">
        <v>1.67</v>
      </c>
      <c r="J20" s="287">
        <v>6.16</v>
      </c>
      <c r="K20" s="287"/>
      <c r="L20" s="288" t="s">
        <v>831</v>
      </c>
      <c r="M20" s="287">
        <v>18.809999999999999</v>
      </c>
      <c r="N20" s="55"/>
      <c r="O20" s="55"/>
      <c r="P20" s="55"/>
      <c r="Q20" s="55"/>
    </row>
    <row r="21" spans="1:17" s="10" customFormat="1" ht="13.5" x14ac:dyDescent="0.25">
      <c r="A21" s="297" t="s">
        <v>468</v>
      </c>
      <c r="B21" s="287">
        <v>4.2699999999999996</v>
      </c>
      <c r="C21" s="287">
        <v>34.53</v>
      </c>
      <c r="D21" s="287">
        <v>5.71</v>
      </c>
      <c r="E21" s="287">
        <v>10.73</v>
      </c>
      <c r="F21" s="287">
        <v>18</v>
      </c>
      <c r="G21" s="287">
        <v>13.93</v>
      </c>
      <c r="H21" s="287">
        <v>11.57</v>
      </c>
      <c r="I21" s="287">
        <v>1.56</v>
      </c>
      <c r="J21" s="287">
        <v>7.04</v>
      </c>
      <c r="K21" s="287"/>
      <c r="L21" s="288" t="s">
        <v>832</v>
      </c>
      <c r="M21" s="287">
        <v>20.420000000000002</v>
      </c>
      <c r="N21" s="55"/>
      <c r="O21" s="55"/>
      <c r="P21" s="55"/>
      <c r="Q21" s="55"/>
    </row>
    <row r="22" spans="1:17" s="10" customFormat="1" ht="13.5" x14ac:dyDescent="0.25">
      <c r="A22" s="297" t="s">
        <v>469</v>
      </c>
      <c r="B22" s="287">
        <v>3.42</v>
      </c>
      <c r="C22" s="287">
        <v>36.15</v>
      </c>
      <c r="D22" s="287">
        <v>5.39</v>
      </c>
      <c r="E22" s="287">
        <v>9.66</v>
      </c>
      <c r="F22" s="287">
        <v>18.2</v>
      </c>
      <c r="G22" s="287">
        <v>14.76</v>
      </c>
      <c r="H22" s="287">
        <v>10.97</v>
      </c>
      <c r="I22" s="287">
        <v>1.62</v>
      </c>
      <c r="J22" s="287">
        <v>4.55</v>
      </c>
      <c r="K22" s="287"/>
      <c r="L22" s="288" t="s">
        <v>832</v>
      </c>
      <c r="M22" s="287">
        <v>24.54</v>
      </c>
      <c r="N22" s="55"/>
      <c r="O22" s="55"/>
      <c r="P22" s="55"/>
      <c r="Q22" s="55"/>
    </row>
    <row r="23" spans="1:17" s="10" customFormat="1" ht="33.75" x14ac:dyDescent="0.25">
      <c r="A23" s="297" t="s">
        <v>471</v>
      </c>
      <c r="B23" s="287">
        <v>6.5</v>
      </c>
      <c r="C23" s="287">
        <v>23.83</v>
      </c>
      <c r="D23" s="287">
        <v>1.66</v>
      </c>
      <c r="E23" s="287">
        <v>0.46</v>
      </c>
      <c r="F23" s="287">
        <v>5.87</v>
      </c>
      <c r="G23" s="287">
        <v>9.19</v>
      </c>
      <c r="H23" s="287">
        <v>8.25</v>
      </c>
      <c r="I23" s="287">
        <v>1.98</v>
      </c>
      <c r="J23" s="287">
        <v>8.42</v>
      </c>
      <c r="K23" s="287"/>
      <c r="L23" s="288" t="s">
        <v>831</v>
      </c>
      <c r="M23" s="287">
        <v>14.81</v>
      </c>
      <c r="N23" s="55"/>
      <c r="O23" s="55"/>
      <c r="P23" s="55"/>
      <c r="Q23" s="55"/>
    </row>
    <row r="24" spans="1:17" s="10" customFormat="1" ht="33.75" x14ac:dyDescent="0.25">
      <c r="A24" s="297" t="s">
        <v>472</v>
      </c>
      <c r="B24" s="287">
        <v>10.99</v>
      </c>
      <c r="C24" s="287">
        <v>19.72</v>
      </c>
      <c r="D24" s="287">
        <v>1.1200000000000001</v>
      </c>
      <c r="E24" s="287">
        <v>0.87</v>
      </c>
      <c r="F24" s="287">
        <v>2.16</v>
      </c>
      <c r="G24" s="287">
        <v>4.26</v>
      </c>
      <c r="H24" s="287">
        <v>2.89</v>
      </c>
      <c r="I24" s="287">
        <v>3.13</v>
      </c>
      <c r="J24" s="287">
        <v>3.46</v>
      </c>
      <c r="K24" s="287"/>
      <c r="L24" s="288" t="s">
        <v>835</v>
      </c>
      <c r="M24" s="287">
        <v>10</v>
      </c>
      <c r="N24" s="55"/>
      <c r="O24" s="55"/>
      <c r="P24" s="55"/>
      <c r="Q24" s="55"/>
    </row>
    <row r="25" spans="1:17" s="10" customFormat="1" ht="22.5" x14ac:dyDescent="0.25">
      <c r="A25" s="297" t="s">
        <v>623</v>
      </c>
      <c r="B25" s="287">
        <v>7.73</v>
      </c>
      <c r="C25" s="287">
        <v>40.93</v>
      </c>
      <c r="D25" s="287">
        <v>4.96</v>
      </c>
      <c r="E25" s="287">
        <v>0.67</v>
      </c>
      <c r="F25" s="287">
        <v>0.01</v>
      </c>
      <c r="G25" s="287">
        <v>10.210000000000001</v>
      </c>
      <c r="H25" s="287">
        <v>13.99</v>
      </c>
      <c r="I25" s="287">
        <v>0.73</v>
      </c>
      <c r="J25" s="287">
        <v>4.37</v>
      </c>
      <c r="K25" s="287"/>
      <c r="L25" s="288" t="s">
        <v>859</v>
      </c>
      <c r="M25" s="287">
        <v>0.8</v>
      </c>
      <c r="N25" s="55"/>
      <c r="O25" s="55"/>
      <c r="P25" s="55"/>
      <c r="Q25" s="55"/>
    </row>
    <row r="26" spans="1:17" s="10" customFormat="1" ht="22.5" x14ac:dyDescent="0.25">
      <c r="A26" s="297" t="s">
        <v>624</v>
      </c>
      <c r="B26" s="287">
        <v>13.32</v>
      </c>
      <c r="C26" s="287">
        <v>71.36</v>
      </c>
      <c r="D26" s="287">
        <v>2.62</v>
      </c>
      <c r="E26" s="287">
        <v>3.14</v>
      </c>
      <c r="F26" s="287">
        <v>40</v>
      </c>
      <c r="G26" s="287">
        <v>7.87</v>
      </c>
      <c r="H26" s="287">
        <v>6.18</v>
      </c>
      <c r="I26" s="287">
        <v>2.46</v>
      </c>
      <c r="J26" s="287">
        <v>15.66</v>
      </c>
      <c r="K26" s="287"/>
      <c r="L26" s="288" t="s">
        <v>860</v>
      </c>
      <c r="M26" s="287">
        <v>2.48</v>
      </c>
      <c r="N26" s="55"/>
      <c r="O26" s="55"/>
      <c r="P26" s="55"/>
      <c r="Q26" s="55"/>
    </row>
    <row r="27" spans="1:17" s="10" customFormat="1" ht="33.75" x14ac:dyDescent="0.25">
      <c r="A27" s="297" t="s">
        <v>625</v>
      </c>
      <c r="B27" s="287">
        <v>19.920000000000002</v>
      </c>
      <c r="C27" s="287">
        <v>74.180000000000007</v>
      </c>
      <c r="D27" s="287">
        <v>7.13</v>
      </c>
      <c r="E27" s="287">
        <v>0.96</v>
      </c>
      <c r="F27" s="287">
        <v>29.54</v>
      </c>
      <c r="G27" s="287">
        <v>5.74</v>
      </c>
      <c r="H27" s="287">
        <v>5.1100000000000003</v>
      </c>
      <c r="I27" s="287">
        <v>2.63</v>
      </c>
      <c r="J27" s="287">
        <v>21.67</v>
      </c>
      <c r="K27" s="287"/>
      <c r="L27" s="288" t="s">
        <v>861</v>
      </c>
      <c r="M27" s="287">
        <v>3.3</v>
      </c>
      <c r="N27" s="55"/>
      <c r="O27" s="55"/>
      <c r="P27" s="55"/>
      <c r="Q27" s="55"/>
    </row>
    <row r="28" spans="1:17" s="10" customFormat="1" ht="13.5" x14ac:dyDescent="0.25">
      <c r="A28" s="297" t="s">
        <v>626</v>
      </c>
      <c r="B28" s="287">
        <v>16.78</v>
      </c>
      <c r="C28" s="287">
        <v>79.400000000000006</v>
      </c>
      <c r="D28" s="287">
        <v>10.35</v>
      </c>
      <c r="E28" s="287">
        <v>0.91</v>
      </c>
      <c r="F28" s="287">
        <v>2.12</v>
      </c>
      <c r="G28" s="287">
        <v>8.26</v>
      </c>
      <c r="H28" s="287">
        <v>5.81</v>
      </c>
      <c r="I28" s="287">
        <v>4</v>
      </c>
      <c r="J28" s="287">
        <v>11.9</v>
      </c>
      <c r="K28" s="287"/>
      <c r="L28" s="288" t="s">
        <v>862</v>
      </c>
      <c r="M28" s="287">
        <v>2.4</v>
      </c>
      <c r="N28" s="55"/>
      <c r="O28" s="55"/>
      <c r="P28" s="55"/>
      <c r="Q28" s="55"/>
    </row>
    <row r="29" spans="1:17" s="10" customFormat="1" ht="13.5" x14ac:dyDescent="0.25">
      <c r="A29" s="297" t="s">
        <v>627</v>
      </c>
      <c r="B29" s="287">
        <v>8.6199999999999992</v>
      </c>
      <c r="C29" s="287">
        <v>68.290000000000006</v>
      </c>
      <c r="D29" s="287">
        <v>6.84</v>
      </c>
      <c r="E29" s="287">
        <v>8.0299999999999994</v>
      </c>
      <c r="F29" s="287">
        <v>30</v>
      </c>
      <c r="G29" s="287">
        <v>8.4700000000000006</v>
      </c>
      <c r="H29" s="287">
        <v>8.11</v>
      </c>
      <c r="I29" s="287">
        <v>1.76</v>
      </c>
      <c r="J29" s="287">
        <v>7.25</v>
      </c>
      <c r="K29" s="287"/>
      <c r="L29" s="288" t="s">
        <v>863</v>
      </c>
      <c r="M29" s="287">
        <v>1.1499999999999999</v>
      </c>
      <c r="N29" s="55"/>
      <c r="O29" s="55"/>
      <c r="P29" s="55"/>
      <c r="Q29" s="55"/>
    </row>
    <row r="30" spans="1:17" s="10" customFormat="1" ht="13.5" x14ac:dyDescent="0.25">
      <c r="A30" s="297" t="s">
        <v>632</v>
      </c>
      <c r="B30" s="287">
        <v>9.51</v>
      </c>
      <c r="C30" s="287">
        <v>63.71</v>
      </c>
      <c r="D30" s="287">
        <v>10.62</v>
      </c>
      <c r="E30" s="287">
        <v>19.02</v>
      </c>
      <c r="F30" s="287">
        <v>0.39</v>
      </c>
      <c r="G30" s="287">
        <v>10.23</v>
      </c>
      <c r="H30" s="287">
        <v>12.42</v>
      </c>
      <c r="I30" s="287">
        <v>0.72</v>
      </c>
      <c r="J30" s="287">
        <v>23.08</v>
      </c>
      <c r="K30" s="287"/>
      <c r="L30" s="288" t="s">
        <v>832</v>
      </c>
      <c r="M30" s="287">
        <v>8.5299999999999994</v>
      </c>
      <c r="N30" s="55"/>
      <c r="O30" s="55"/>
      <c r="P30" s="55"/>
      <c r="Q30" s="55"/>
    </row>
    <row r="31" spans="1:17" s="10" customFormat="1" ht="13.5" x14ac:dyDescent="0.25">
      <c r="A31" s="297" t="s">
        <v>648</v>
      </c>
      <c r="B31" s="287">
        <v>7.43</v>
      </c>
      <c r="C31" s="287">
        <v>64.75</v>
      </c>
      <c r="D31" s="287">
        <v>7.25</v>
      </c>
      <c r="E31" s="287">
        <v>0</v>
      </c>
      <c r="F31" s="287">
        <v>0.13</v>
      </c>
      <c r="G31" s="287">
        <v>10.32</v>
      </c>
      <c r="H31" s="287">
        <v>13.53</v>
      </c>
      <c r="I31" s="287">
        <v>0.94</v>
      </c>
      <c r="J31" s="287">
        <v>13.77</v>
      </c>
      <c r="K31" s="287"/>
      <c r="L31" s="288" t="s">
        <v>833</v>
      </c>
      <c r="M31" s="287">
        <v>3.83</v>
      </c>
      <c r="N31" s="55"/>
      <c r="O31" s="55"/>
      <c r="P31" s="55"/>
      <c r="Q31" s="55"/>
    </row>
    <row r="32" spans="1:17" s="10" customFormat="1" ht="13.5" x14ac:dyDescent="0.25">
      <c r="A32" s="297" t="s">
        <v>649</v>
      </c>
      <c r="B32" s="287">
        <v>8.58</v>
      </c>
      <c r="C32" s="287">
        <v>71.25</v>
      </c>
      <c r="D32" s="287">
        <v>9.5</v>
      </c>
      <c r="E32" s="287">
        <v>12.38</v>
      </c>
      <c r="F32" s="287">
        <v>0.63</v>
      </c>
      <c r="G32" s="287">
        <v>12.97</v>
      </c>
      <c r="H32" s="287">
        <v>12.35</v>
      </c>
      <c r="I32" s="287">
        <v>0.86</v>
      </c>
      <c r="J32" s="287">
        <v>10.43</v>
      </c>
      <c r="K32" s="287"/>
      <c r="L32" s="288" t="s">
        <v>838</v>
      </c>
      <c r="M32" s="287">
        <v>2.85</v>
      </c>
      <c r="N32" s="55"/>
      <c r="O32" s="55"/>
      <c r="P32" s="55"/>
      <c r="Q32" s="55"/>
    </row>
    <row r="33" spans="1:17" s="10" customFormat="1" ht="33.75" x14ac:dyDescent="0.25">
      <c r="A33" s="297" t="s">
        <v>652</v>
      </c>
      <c r="B33" s="287">
        <v>8.48</v>
      </c>
      <c r="C33" s="287">
        <v>89.46</v>
      </c>
      <c r="D33" s="287">
        <v>3.43</v>
      </c>
      <c r="E33" s="287">
        <v>0</v>
      </c>
      <c r="F33" s="287">
        <v>0</v>
      </c>
      <c r="G33" s="287">
        <v>6.75</v>
      </c>
      <c r="H33" s="287">
        <v>3.86</v>
      </c>
      <c r="I33" s="287">
        <v>2.16</v>
      </c>
      <c r="J33" s="287">
        <v>9.52</v>
      </c>
      <c r="K33" s="287"/>
      <c r="L33" s="288" t="s">
        <v>864</v>
      </c>
      <c r="M33" s="287">
        <v>1.75</v>
      </c>
      <c r="N33" s="55"/>
      <c r="O33" s="55"/>
      <c r="P33" s="55"/>
      <c r="Q33" s="55"/>
    </row>
    <row r="34" spans="1:17" s="10" customFormat="1" ht="13.5" x14ac:dyDescent="0.25">
      <c r="A34" s="297" t="s">
        <v>515</v>
      </c>
      <c r="B34" s="287">
        <v>8.4</v>
      </c>
      <c r="C34" s="287">
        <v>27.94</v>
      </c>
      <c r="D34" s="287">
        <v>47.31</v>
      </c>
      <c r="E34" s="287">
        <v>9.57</v>
      </c>
      <c r="F34" s="287">
        <v>0</v>
      </c>
      <c r="G34" s="287">
        <v>6.23</v>
      </c>
      <c r="H34" s="287">
        <v>14.24</v>
      </c>
      <c r="I34" s="287">
        <v>1.45</v>
      </c>
      <c r="J34" s="287">
        <v>42.1</v>
      </c>
      <c r="K34" s="287"/>
      <c r="L34" s="288" t="s">
        <v>832</v>
      </c>
      <c r="M34" s="287">
        <v>22.47</v>
      </c>
      <c r="N34" s="55"/>
      <c r="O34" s="55"/>
      <c r="P34" s="55"/>
      <c r="Q34" s="55"/>
    </row>
    <row r="35" spans="1:17" s="10" customFormat="1" ht="45" x14ac:dyDescent="0.25">
      <c r="A35" s="297" t="s">
        <v>682</v>
      </c>
      <c r="B35" s="287">
        <v>3.96</v>
      </c>
      <c r="C35" s="287">
        <v>21.24</v>
      </c>
      <c r="D35" s="287">
        <v>41.54</v>
      </c>
      <c r="E35" s="287">
        <v>0.05</v>
      </c>
      <c r="F35" s="287">
        <v>0</v>
      </c>
      <c r="G35" s="287">
        <v>4.7300000000000004</v>
      </c>
      <c r="H35" s="287">
        <v>14.56</v>
      </c>
      <c r="I35" s="287">
        <v>1.06</v>
      </c>
      <c r="J35" s="287">
        <v>27.75</v>
      </c>
      <c r="K35" s="287"/>
      <c r="L35" s="288" t="s">
        <v>834</v>
      </c>
      <c r="M35" s="287">
        <v>26.31</v>
      </c>
      <c r="N35" s="55"/>
      <c r="O35" s="55"/>
      <c r="P35" s="55"/>
      <c r="Q35" s="55"/>
    </row>
    <row r="36" spans="1:17" s="10" customFormat="1" ht="33.75" x14ac:dyDescent="0.25">
      <c r="A36" s="297" t="s">
        <v>683</v>
      </c>
      <c r="B36" s="287">
        <v>2.68</v>
      </c>
      <c r="C36" s="287">
        <v>38.97</v>
      </c>
      <c r="D36" s="287">
        <v>22.39</v>
      </c>
      <c r="E36" s="287">
        <v>1.01</v>
      </c>
      <c r="F36" s="287">
        <v>0</v>
      </c>
      <c r="G36" s="287">
        <v>9.84</v>
      </c>
      <c r="H36" s="287">
        <v>12.54</v>
      </c>
      <c r="I36" s="287">
        <v>1.02</v>
      </c>
      <c r="J36" s="287">
        <v>6.5</v>
      </c>
      <c r="K36" s="287"/>
      <c r="L36" s="288" t="s">
        <v>836</v>
      </c>
      <c r="M36" s="287">
        <v>17.45</v>
      </c>
      <c r="N36" s="55"/>
      <c r="O36" s="55"/>
      <c r="P36" s="55"/>
      <c r="Q36" s="55"/>
    </row>
    <row r="37" spans="1:17" s="10" customFormat="1" ht="13.5" x14ac:dyDescent="0.25">
      <c r="A37" s="297" t="s">
        <v>576</v>
      </c>
      <c r="B37" s="287">
        <v>4.82</v>
      </c>
      <c r="C37" s="287">
        <v>1518.88</v>
      </c>
      <c r="D37" s="287">
        <v>1.29</v>
      </c>
      <c r="E37" s="287">
        <v>19</v>
      </c>
      <c r="F37" s="287">
        <v>0</v>
      </c>
      <c r="G37" s="287">
        <v>14.06</v>
      </c>
      <c r="H37" s="287">
        <v>11.49</v>
      </c>
      <c r="I37" s="287">
        <v>1.84</v>
      </c>
      <c r="J37" s="287">
        <v>16.03</v>
      </c>
      <c r="K37" s="287"/>
      <c r="L37" s="288" t="s">
        <v>833</v>
      </c>
      <c r="M37" s="287">
        <v>16.77</v>
      </c>
      <c r="N37" s="55"/>
      <c r="O37" s="55"/>
      <c r="P37" s="55"/>
      <c r="Q37" s="55"/>
    </row>
    <row r="38" spans="1:17" s="10" customFormat="1" ht="33.75" x14ac:dyDescent="0.25">
      <c r="A38" s="297" t="s">
        <v>577</v>
      </c>
      <c r="B38" s="287">
        <v>6.94</v>
      </c>
      <c r="C38" s="287">
        <v>26.99</v>
      </c>
      <c r="D38" s="287">
        <v>3.39</v>
      </c>
      <c r="E38" s="287">
        <v>52</v>
      </c>
      <c r="F38" s="287">
        <v>0</v>
      </c>
      <c r="G38" s="287">
        <v>9.0500000000000007</v>
      </c>
      <c r="H38" s="287">
        <v>11.89</v>
      </c>
      <c r="I38" s="287">
        <v>0.46</v>
      </c>
      <c r="J38" s="287">
        <v>36.979999999999997</v>
      </c>
      <c r="K38" s="287"/>
      <c r="L38" s="288" t="s">
        <v>837</v>
      </c>
      <c r="M38" s="287">
        <v>38.6</v>
      </c>
      <c r="N38" s="55"/>
      <c r="O38" s="55"/>
      <c r="P38" s="55"/>
      <c r="Q38" s="55"/>
    </row>
    <row r="39" spans="1:17" s="10" customFormat="1" ht="33.75" x14ac:dyDescent="0.25">
      <c r="A39" s="297" t="s">
        <v>586</v>
      </c>
      <c r="B39" s="287">
        <v>7.6</v>
      </c>
      <c r="C39" s="287">
        <v>55.94</v>
      </c>
      <c r="D39" s="287">
        <v>0.46</v>
      </c>
      <c r="E39" s="287">
        <v>0</v>
      </c>
      <c r="F39" s="287">
        <v>0</v>
      </c>
      <c r="G39" s="287">
        <v>7.7</v>
      </c>
      <c r="H39" s="287">
        <v>3.45</v>
      </c>
      <c r="I39" s="287">
        <v>3.85</v>
      </c>
      <c r="J39" s="287">
        <v>3.54</v>
      </c>
      <c r="K39" s="287"/>
      <c r="L39" s="288" t="s">
        <v>835</v>
      </c>
      <c r="M39" s="287">
        <v>23.81</v>
      </c>
      <c r="N39" s="55"/>
      <c r="O39" s="55"/>
      <c r="P39" s="55"/>
      <c r="Q39" s="55"/>
    </row>
    <row r="40" spans="1:17" s="10" customFormat="1" ht="33.75" x14ac:dyDescent="0.25">
      <c r="A40" s="297" t="s">
        <v>597</v>
      </c>
      <c r="B40" s="287">
        <v>7.28</v>
      </c>
      <c r="C40" s="287">
        <v>32.61</v>
      </c>
      <c r="D40" s="287">
        <v>10.76</v>
      </c>
      <c r="E40" s="287">
        <v>0</v>
      </c>
      <c r="F40" s="287">
        <v>0</v>
      </c>
      <c r="G40" s="287">
        <v>7.26</v>
      </c>
      <c r="H40" s="287">
        <v>9.33</v>
      </c>
      <c r="I40" s="287">
        <v>2.81</v>
      </c>
      <c r="J40" s="287">
        <v>10.15</v>
      </c>
      <c r="K40" s="287"/>
      <c r="L40" s="288" t="s">
        <v>835</v>
      </c>
      <c r="M40" s="287">
        <v>20.93</v>
      </c>
      <c r="N40" s="55"/>
      <c r="O40" s="55"/>
      <c r="P40" s="55"/>
      <c r="Q40" s="55"/>
    </row>
    <row r="41" spans="1:17" s="10" customFormat="1" ht="33.75" x14ac:dyDescent="0.25">
      <c r="A41" s="297" t="s">
        <v>598</v>
      </c>
      <c r="B41" s="287">
        <v>9.0500000000000007</v>
      </c>
      <c r="C41" s="287">
        <v>31.83</v>
      </c>
      <c r="D41" s="287">
        <v>6.97</v>
      </c>
      <c r="E41" s="287">
        <v>0</v>
      </c>
      <c r="F41" s="287">
        <v>0</v>
      </c>
      <c r="G41" s="287">
        <v>7.62</v>
      </c>
      <c r="H41" s="287">
        <v>7.54</v>
      </c>
      <c r="I41" s="287">
        <v>3.15</v>
      </c>
      <c r="J41" s="287">
        <v>7.83</v>
      </c>
      <c r="K41" s="287"/>
      <c r="L41" s="288" t="s">
        <v>835</v>
      </c>
      <c r="M41" s="287">
        <v>35.14</v>
      </c>
      <c r="N41" s="55"/>
      <c r="O41" s="55"/>
      <c r="P41" s="55"/>
      <c r="Q41" s="55"/>
    </row>
    <row r="42" spans="1:17" s="10" customFormat="1" ht="45" x14ac:dyDescent="0.25">
      <c r="A42" s="297" t="s">
        <v>607</v>
      </c>
      <c r="B42" s="287">
        <v>19.75</v>
      </c>
      <c r="C42" s="287">
        <v>0</v>
      </c>
      <c r="D42" s="287">
        <v>6.17</v>
      </c>
      <c r="E42" s="287">
        <v>0</v>
      </c>
      <c r="F42" s="287">
        <v>0</v>
      </c>
      <c r="G42" s="287">
        <v>3.63</v>
      </c>
      <c r="H42" s="287">
        <v>3.7</v>
      </c>
      <c r="I42" s="287">
        <v>4.28</v>
      </c>
      <c r="J42" s="287">
        <v>5.44</v>
      </c>
      <c r="K42" s="287"/>
      <c r="L42" s="288" t="s">
        <v>865</v>
      </c>
      <c r="M42" s="287">
        <v>4.13</v>
      </c>
      <c r="N42" s="55"/>
      <c r="O42" s="55"/>
      <c r="P42" s="55"/>
      <c r="Q42" s="55"/>
    </row>
    <row r="43" spans="1:17" s="10" customFormat="1" ht="45" x14ac:dyDescent="0.25">
      <c r="A43" s="297" t="s">
        <v>608</v>
      </c>
      <c r="B43" s="287">
        <v>0</v>
      </c>
      <c r="C43" s="287">
        <v>0</v>
      </c>
      <c r="D43" s="287">
        <v>0.89</v>
      </c>
      <c r="E43" s="287">
        <v>0</v>
      </c>
      <c r="F43" s="287">
        <v>0</v>
      </c>
      <c r="G43" s="287">
        <v>3.75</v>
      </c>
      <c r="H43" s="287">
        <v>1.57</v>
      </c>
      <c r="I43" s="287">
        <v>2.73</v>
      </c>
      <c r="J43" s="287">
        <v>2.19</v>
      </c>
      <c r="K43" s="287"/>
      <c r="L43" s="288" t="s">
        <v>865</v>
      </c>
      <c r="M43" s="287">
        <v>3.29</v>
      </c>
      <c r="N43" s="55"/>
      <c r="O43" s="55"/>
      <c r="P43" s="55"/>
      <c r="Q43" s="55"/>
    </row>
    <row r="44" spans="1:17" s="10" customFormat="1" ht="22.5" x14ac:dyDescent="0.25">
      <c r="A44" s="297" t="s">
        <v>613</v>
      </c>
      <c r="B44" s="287">
        <v>11.59</v>
      </c>
      <c r="C44" s="287">
        <v>47.12</v>
      </c>
      <c r="D44" s="287">
        <v>0.76</v>
      </c>
      <c r="E44" s="287">
        <v>0</v>
      </c>
      <c r="F44" s="287">
        <v>0</v>
      </c>
      <c r="G44" s="287">
        <v>7.54</v>
      </c>
      <c r="H44" s="287">
        <v>3.77</v>
      </c>
      <c r="I44" s="287">
        <v>3.54</v>
      </c>
      <c r="J44" s="287">
        <v>4.04</v>
      </c>
      <c r="K44" s="287"/>
      <c r="L44" s="288" t="s">
        <v>832</v>
      </c>
      <c r="M44" s="287">
        <v>8</v>
      </c>
      <c r="N44" s="55"/>
      <c r="O44" s="55"/>
      <c r="P44" s="55"/>
      <c r="Q44" s="55"/>
    </row>
    <row r="45" spans="1:17" s="10" customFormat="1" ht="13.5" x14ac:dyDescent="0.25">
      <c r="A45" s="297" t="s">
        <v>529</v>
      </c>
      <c r="B45" s="287">
        <v>6.29</v>
      </c>
      <c r="C45" s="287">
        <v>34.049999999999997</v>
      </c>
      <c r="D45" s="287">
        <v>50.5</v>
      </c>
      <c r="E45" s="287">
        <v>12.43</v>
      </c>
      <c r="F45" s="287">
        <v>0</v>
      </c>
      <c r="G45" s="287">
        <v>7.74</v>
      </c>
      <c r="H45" s="287">
        <v>11.92</v>
      </c>
      <c r="I45" s="287">
        <v>1.88</v>
      </c>
      <c r="J45" s="287">
        <v>27.26</v>
      </c>
      <c r="K45" s="287"/>
      <c r="L45" s="288" t="s">
        <v>833</v>
      </c>
      <c r="M45" s="287">
        <v>22.89</v>
      </c>
      <c r="N45" s="55"/>
      <c r="O45" s="55"/>
      <c r="P45" s="55"/>
      <c r="Q45" s="55"/>
    </row>
    <row r="46" spans="1:17" s="10" customFormat="1" ht="13.5" x14ac:dyDescent="0.25">
      <c r="A46" s="297" t="s">
        <v>659</v>
      </c>
      <c r="B46" s="287">
        <v>8.89</v>
      </c>
      <c r="C46" s="287">
        <v>37.58</v>
      </c>
      <c r="D46" s="287">
        <v>22.21</v>
      </c>
      <c r="E46" s="287">
        <v>1.59</v>
      </c>
      <c r="F46" s="287">
        <v>35.81</v>
      </c>
      <c r="G46" s="287">
        <v>2.59</v>
      </c>
      <c r="H46" s="287">
        <v>11.59</v>
      </c>
      <c r="I46" s="287">
        <v>0.97</v>
      </c>
      <c r="J46" s="287">
        <v>8.92</v>
      </c>
      <c r="K46" s="287"/>
      <c r="L46" s="288" t="s">
        <v>838</v>
      </c>
      <c r="M46" s="287">
        <v>1.38</v>
      </c>
      <c r="N46" s="55"/>
      <c r="O46" s="55"/>
      <c r="P46" s="55"/>
      <c r="Q46" s="55"/>
    </row>
    <row r="47" spans="1:17" s="10" customFormat="1" ht="13.5" x14ac:dyDescent="0.25">
      <c r="A47" s="297" t="s">
        <v>739</v>
      </c>
      <c r="B47" s="287">
        <v>1.46</v>
      </c>
      <c r="C47" s="287">
        <v>21.4</v>
      </c>
      <c r="D47" s="287">
        <v>1.58</v>
      </c>
      <c r="E47" s="287">
        <v>0</v>
      </c>
      <c r="F47" s="287">
        <v>0</v>
      </c>
      <c r="G47" s="287">
        <v>6.52</v>
      </c>
      <c r="H47" s="287">
        <v>12.12</v>
      </c>
      <c r="I47" s="287">
        <v>0.97</v>
      </c>
      <c r="J47" s="287">
        <v>54.66</v>
      </c>
      <c r="K47" s="287"/>
      <c r="L47" s="288" t="s">
        <v>838</v>
      </c>
      <c r="M47" s="287">
        <v>41.77</v>
      </c>
      <c r="N47" s="55"/>
      <c r="O47" s="55"/>
      <c r="P47" s="55"/>
      <c r="Q47" s="55"/>
    </row>
    <row r="48" spans="1:17" s="10" customFormat="1" ht="33.75" x14ac:dyDescent="0.25">
      <c r="A48" s="294" t="s">
        <v>740</v>
      </c>
      <c r="B48" s="103">
        <v>5.89</v>
      </c>
      <c r="C48" s="103">
        <v>34.75</v>
      </c>
      <c r="D48" s="103">
        <v>3.58</v>
      </c>
      <c r="E48" s="103">
        <v>0</v>
      </c>
      <c r="F48" s="103">
        <v>0</v>
      </c>
      <c r="G48" s="103">
        <v>12.23</v>
      </c>
      <c r="H48" s="103">
        <v>11.01</v>
      </c>
      <c r="I48" s="103">
        <v>1.03</v>
      </c>
      <c r="J48" s="103">
        <v>12.91</v>
      </c>
      <c r="K48" s="103"/>
      <c r="L48" s="113" t="s">
        <v>839</v>
      </c>
      <c r="M48" s="103">
        <v>12.45</v>
      </c>
      <c r="N48" s="55"/>
      <c r="O48" s="55"/>
      <c r="P48" s="55"/>
      <c r="Q48" s="55"/>
    </row>
    <row r="49" spans="1:18" s="10" customFormat="1" ht="13.5" customHeight="1" x14ac:dyDescent="0.25">
      <c r="A49" s="295" t="s">
        <v>816</v>
      </c>
      <c r="B49" s="104">
        <v>8.7745145894898933</v>
      </c>
      <c r="C49" s="104">
        <v>43.45776296089916</v>
      </c>
      <c r="D49" s="104">
        <v>3.6604432128050197</v>
      </c>
      <c r="E49" s="104">
        <v>1.4192905062820658</v>
      </c>
      <c r="F49" s="104">
        <v>5.6660068197951485</v>
      </c>
      <c r="G49" s="104">
        <v>6.992614222224355</v>
      </c>
      <c r="H49" s="104">
        <v>5.2210231564665035</v>
      </c>
      <c r="I49" s="104">
        <v>2.5589439188260052</v>
      </c>
      <c r="J49" s="104">
        <v>7.7045519168063104</v>
      </c>
      <c r="K49" s="104"/>
      <c r="L49" s="104"/>
      <c r="M49" s="104">
        <v>10.026394221611142</v>
      </c>
      <c r="N49" s="55"/>
      <c r="O49" s="55"/>
      <c r="P49" s="55"/>
      <c r="Q49" s="55"/>
    </row>
    <row r="50" spans="1:18" s="56" customFormat="1" ht="13.5" x14ac:dyDescent="0.25">
      <c r="A50" s="25" t="s">
        <v>817</v>
      </c>
      <c r="B50" s="296">
        <v>7.17</v>
      </c>
      <c r="C50" s="296">
        <v>40.78</v>
      </c>
      <c r="D50" s="296">
        <v>3.27</v>
      </c>
      <c r="E50" s="296">
        <v>1.28</v>
      </c>
      <c r="F50" s="296">
        <v>12.34</v>
      </c>
      <c r="G50" s="296">
        <v>6.95</v>
      </c>
      <c r="H50" s="296">
        <v>4.7</v>
      </c>
      <c r="I50" s="296">
        <v>2.69</v>
      </c>
      <c r="J50" s="296">
        <v>7.2</v>
      </c>
      <c r="K50" s="296"/>
      <c r="L50" s="104"/>
      <c r="M50" s="296">
        <v>9.86</v>
      </c>
      <c r="N50" s="55"/>
      <c r="O50" s="38"/>
      <c r="P50" s="38"/>
      <c r="Q50" s="38"/>
    </row>
    <row r="51" spans="1:18" s="10" customFormat="1" ht="13.5" x14ac:dyDescent="0.25">
      <c r="A51" s="26" t="s">
        <v>81</v>
      </c>
      <c r="B51" s="104">
        <f>ROUND((B49-B50)/B50*100,2)</f>
        <v>22.38</v>
      </c>
      <c r="C51" s="104">
        <f t="shared" ref="C51:J51" si="0">ROUND((C49-C50)/C50*100,2)</f>
        <v>6.57</v>
      </c>
      <c r="D51" s="104">
        <f t="shared" si="0"/>
        <v>11.94</v>
      </c>
      <c r="E51" s="104">
        <f t="shared" si="0"/>
        <v>10.88</v>
      </c>
      <c r="F51" s="104">
        <f t="shared" si="0"/>
        <v>-54.08</v>
      </c>
      <c r="G51" s="104">
        <f t="shared" si="0"/>
        <v>0.61</v>
      </c>
      <c r="H51" s="104">
        <f t="shared" si="0"/>
        <v>11.09</v>
      </c>
      <c r="I51" s="104">
        <f t="shared" si="0"/>
        <v>-4.87</v>
      </c>
      <c r="J51" s="104">
        <f t="shared" si="0"/>
        <v>7.01</v>
      </c>
      <c r="K51" s="104"/>
      <c r="L51" s="104"/>
      <c r="M51" s="104">
        <f>ROUND((M49-M50)/M50*100,2)</f>
        <v>1.69</v>
      </c>
      <c r="N51" s="55"/>
      <c r="O51" s="55"/>
      <c r="P51" s="55"/>
      <c r="Q51" s="55"/>
    </row>
    <row r="52" spans="1:18" s="4" customFormat="1" ht="13.5" x14ac:dyDescent="0.25">
      <c r="A52" s="13"/>
      <c r="B52" s="14"/>
      <c r="C52" s="14"/>
      <c r="D52" s="14"/>
      <c r="E52" s="14"/>
      <c r="F52" s="14"/>
      <c r="G52" s="14"/>
      <c r="H52" s="14"/>
      <c r="I52" s="14"/>
      <c r="J52" s="14"/>
      <c r="K52" s="14"/>
      <c r="L52" s="41"/>
      <c r="M52" s="14"/>
      <c r="N52" s="38"/>
      <c r="O52" s="38"/>
      <c r="P52" s="38"/>
      <c r="Q52" s="38"/>
      <c r="R52" s="56"/>
    </row>
    <row r="53" spans="1:18" s="4" customFormat="1" ht="11.25" x14ac:dyDescent="0.2">
      <c r="A53" s="45" t="s">
        <v>91</v>
      </c>
      <c r="B53" s="40"/>
      <c r="C53" s="5"/>
      <c r="D53" s="5"/>
      <c r="E53" s="5"/>
      <c r="F53" s="5"/>
      <c r="G53" s="5"/>
      <c r="H53" s="5"/>
      <c r="I53" s="5"/>
      <c r="L53" s="28"/>
      <c r="M53" s="5"/>
      <c r="N53" s="5"/>
      <c r="P53" s="5"/>
      <c r="Q53" s="5"/>
      <c r="R53" s="5"/>
    </row>
    <row r="54" spans="1:18" s="4" customFormat="1" ht="11.25" x14ac:dyDescent="0.2">
      <c r="A54" s="350" t="s">
        <v>110</v>
      </c>
      <c r="B54" s="350"/>
      <c r="C54" s="350"/>
      <c r="D54" s="350"/>
      <c r="E54" s="350"/>
      <c r="F54" s="350"/>
      <c r="G54" s="350"/>
      <c r="H54" s="350"/>
      <c r="I54" s="350"/>
      <c r="J54" s="350"/>
      <c r="K54" s="350"/>
      <c r="L54" s="350"/>
      <c r="M54" s="350"/>
      <c r="N54" s="5"/>
      <c r="P54" s="5"/>
      <c r="Q54" s="5"/>
      <c r="R54" s="5"/>
    </row>
    <row r="55" spans="1:18" s="4" customFormat="1" ht="11.25" x14ac:dyDescent="0.2">
      <c r="A55" s="40" t="s">
        <v>111</v>
      </c>
      <c r="B55" s="40"/>
      <c r="C55" s="5"/>
      <c r="D55" s="5"/>
      <c r="E55" s="5"/>
      <c r="F55" s="5"/>
      <c r="G55" s="5"/>
      <c r="H55" s="5"/>
      <c r="I55" s="5"/>
      <c r="L55" s="28"/>
      <c r="M55" s="5"/>
      <c r="N55" s="5"/>
      <c r="P55" s="5"/>
      <c r="Q55" s="5"/>
      <c r="R55" s="5"/>
    </row>
    <row r="56" spans="1:18" s="4" customFormat="1" ht="11.25" x14ac:dyDescent="0.2">
      <c r="A56" s="350" t="s">
        <v>43</v>
      </c>
      <c r="B56" s="350"/>
      <c r="C56" s="350"/>
      <c r="D56" s="350"/>
      <c r="E56" s="350"/>
      <c r="F56" s="350"/>
      <c r="G56" s="350"/>
      <c r="H56" s="350"/>
      <c r="I56" s="350"/>
      <c r="J56" s="350"/>
      <c r="K56" s="350"/>
      <c r="L56" s="350"/>
      <c r="M56" s="350"/>
      <c r="N56" s="5"/>
      <c r="P56" s="5"/>
      <c r="Q56" s="5"/>
      <c r="R56" s="5"/>
    </row>
    <row r="57" spans="1:18" s="4" customFormat="1" ht="11.25" x14ac:dyDescent="0.2">
      <c r="A57" s="350" t="s">
        <v>164</v>
      </c>
      <c r="B57" s="350"/>
      <c r="C57" s="350"/>
      <c r="D57" s="350"/>
      <c r="E57" s="350"/>
      <c r="F57" s="350"/>
      <c r="G57" s="350"/>
      <c r="H57" s="350"/>
      <c r="I57" s="350"/>
      <c r="J57" s="350"/>
      <c r="K57" s="350"/>
      <c r="L57" s="350"/>
      <c r="M57" s="350"/>
      <c r="N57" s="5"/>
      <c r="P57" s="5"/>
      <c r="Q57" s="5"/>
      <c r="R57" s="5"/>
    </row>
    <row r="58" spans="1:18" s="4" customFormat="1" ht="24" customHeight="1" x14ac:dyDescent="0.2">
      <c r="A58" s="350" t="s">
        <v>166</v>
      </c>
      <c r="B58" s="350"/>
      <c r="C58" s="350"/>
      <c r="D58" s="350"/>
      <c r="E58" s="350"/>
      <c r="F58" s="350"/>
      <c r="G58" s="350"/>
      <c r="H58" s="350"/>
      <c r="I58" s="350"/>
      <c r="J58" s="350"/>
      <c r="K58" s="350"/>
      <c r="L58" s="350"/>
      <c r="M58" s="350"/>
      <c r="N58" s="5"/>
      <c r="P58" s="5"/>
      <c r="Q58" s="5"/>
      <c r="R58" s="5"/>
    </row>
    <row r="59" spans="1:18" s="4" customFormat="1" ht="11.25" x14ac:dyDescent="0.2">
      <c r="A59" s="350" t="s">
        <v>171</v>
      </c>
      <c r="B59" s="350"/>
      <c r="C59" s="350"/>
      <c r="D59" s="350"/>
      <c r="E59" s="350"/>
      <c r="F59" s="350"/>
      <c r="G59" s="350"/>
      <c r="H59" s="350"/>
      <c r="I59" s="350"/>
      <c r="J59" s="350"/>
      <c r="K59" s="350"/>
      <c r="L59" s="350"/>
      <c r="M59" s="350"/>
      <c r="N59" s="5"/>
      <c r="P59" s="5"/>
      <c r="Q59" s="5"/>
      <c r="R59" s="5"/>
    </row>
    <row r="60" spans="1:18" s="4" customFormat="1" ht="11.25" x14ac:dyDescent="0.2">
      <c r="A60" s="350" t="s">
        <v>172</v>
      </c>
      <c r="B60" s="350"/>
      <c r="C60" s="350"/>
      <c r="D60" s="350"/>
      <c r="E60" s="350"/>
      <c r="F60" s="350"/>
      <c r="G60" s="350"/>
      <c r="H60" s="350"/>
      <c r="I60" s="350"/>
      <c r="J60" s="350"/>
      <c r="K60" s="350"/>
      <c r="L60" s="350"/>
      <c r="M60" s="350"/>
      <c r="N60" s="5"/>
      <c r="P60" s="5"/>
      <c r="Q60" s="5"/>
      <c r="R60" s="5"/>
    </row>
    <row r="61" spans="1:18" s="4" customFormat="1" ht="11.25" x14ac:dyDescent="0.2">
      <c r="A61" s="349" t="s">
        <v>368</v>
      </c>
      <c r="B61" s="350"/>
      <c r="C61" s="350"/>
      <c r="D61" s="350"/>
      <c r="E61" s="350"/>
      <c r="F61" s="350"/>
      <c r="G61" s="350"/>
      <c r="H61" s="350"/>
      <c r="I61" s="350"/>
      <c r="J61" s="350"/>
      <c r="K61" s="350"/>
      <c r="L61" s="350"/>
      <c r="M61" s="350"/>
      <c r="N61" s="5"/>
      <c r="P61" s="5"/>
      <c r="Q61" s="5"/>
      <c r="R61" s="5"/>
    </row>
    <row r="62" spans="1:18" s="4" customFormat="1" ht="11.25" x14ac:dyDescent="0.2">
      <c r="A62" s="349" t="s">
        <v>370</v>
      </c>
      <c r="B62" s="350"/>
      <c r="C62" s="350"/>
      <c r="D62" s="350"/>
      <c r="E62" s="350"/>
      <c r="F62" s="350"/>
      <c r="G62" s="350"/>
      <c r="H62" s="350"/>
      <c r="I62" s="350"/>
      <c r="J62" s="350"/>
      <c r="K62" s="350"/>
      <c r="L62" s="350"/>
      <c r="M62" s="350"/>
      <c r="N62" s="5"/>
      <c r="P62" s="5"/>
      <c r="Q62" s="5"/>
      <c r="R62" s="5"/>
    </row>
  </sheetData>
  <mergeCells count="19">
    <mergeCell ref="J4:M4"/>
    <mergeCell ref="B5:B6"/>
    <mergeCell ref="C5:C6"/>
    <mergeCell ref="D5:D6"/>
    <mergeCell ref="E5:E6"/>
    <mergeCell ref="F5:F6"/>
    <mergeCell ref="G5:G6"/>
    <mergeCell ref="H5:H6"/>
    <mergeCell ref="I5:I6"/>
    <mergeCell ref="J5:J6"/>
    <mergeCell ref="A60:M60"/>
    <mergeCell ref="A61:M61"/>
    <mergeCell ref="A62:M62"/>
    <mergeCell ref="L5:M5"/>
    <mergeCell ref="A54:M54"/>
    <mergeCell ref="A56:M56"/>
    <mergeCell ref="A57:M57"/>
    <mergeCell ref="A58:M58"/>
    <mergeCell ref="A59:M59"/>
  </mergeCells>
  <pageMargins left="0.70866141732283472" right="0.70866141732283472" top="0.74803149606299213" bottom="0.74803149606299213" header="0.31496062992125984" footer="0.31496062992125984"/>
  <pageSetup paperSize="9" scale="80" orientation="landscape" r:id="rId1"/>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zoomScaleSheetLayoutView="80" workbookViewId="0"/>
  </sheetViews>
  <sheetFormatPr baseColWidth="10" defaultColWidth="11.5703125" defaultRowHeight="12.75" x14ac:dyDescent="0.2"/>
  <cols>
    <col min="1" max="1" width="30.7109375" style="165" customWidth="1"/>
    <col min="2" max="2" width="10.7109375" style="165" customWidth="1"/>
    <col min="3" max="3" width="14" style="165" customWidth="1"/>
    <col min="4" max="4" width="11.28515625" style="165" customWidth="1"/>
    <col min="5" max="5" width="10" style="165" customWidth="1"/>
    <col min="6" max="6" width="12.5703125" style="165" customWidth="1"/>
    <col min="7" max="7" width="11.5703125" style="165"/>
    <col min="8" max="10" width="12.28515625" style="165" customWidth="1"/>
    <col min="11" max="11" width="1.140625" style="165" customWidth="1"/>
    <col min="12" max="12" width="16" style="165" customWidth="1"/>
    <col min="13" max="16384" width="11.5703125" style="165"/>
  </cols>
  <sheetData>
    <row r="1" spans="1:18" s="51" customFormat="1" ht="15" customHeight="1" x14ac:dyDescent="0.3">
      <c r="A1" s="48"/>
      <c r="B1" s="48"/>
      <c r="C1" s="48"/>
      <c r="D1" s="48"/>
      <c r="E1" s="6"/>
      <c r="F1" s="6"/>
      <c r="G1" s="6"/>
      <c r="H1" s="6"/>
      <c r="I1" s="6"/>
      <c r="J1" s="6"/>
      <c r="K1" s="6"/>
      <c r="L1" s="49"/>
      <c r="M1" s="6"/>
      <c r="N1" s="12"/>
      <c r="O1" s="12"/>
      <c r="P1" s="12"/>
      <c r="Q1" s="12"/>
      <c r="R1" s="7"/>
    </row>
    <row r="2" spans="1:18" s="406" customFormat="1" ht="20.25" customHeight="1" x14ac:dyDescent="0.2">
      <c r="A2" s="393" t="s">
        <v>11</v>
      </c>
      <c r="B2" s="394"/>
      <c r="C2" s="395"/>
      <c r="D2" s="395"/>
      <c r="E2" s="395"/>
      <c r="F2" s="395"/>
      <c r="G2" s="395"/>
      <c r="H2" s="395"/>
      <c r="I2" s="395"/>
      <c r="J2" s="395"/>
      <c r="K2" s="395"/>
      <c r="L2" s="401"/>
      <c r="M2" s="24" t="s">
        <v>378</v>
      </c>
      <c r="N2" s="405"/>
      <c r="O2" s="405"/>
      <c r="P2" s="405"/>
      <c r="Q2" s="405"/>
    </row>
    <row r="3" spans="1:18" s="10" customFormat="1" ht="13.5" x14ac:dyDescent="0.25">
      <c r="A3" s="51"/>
      <c r="B3" s="52"/>
      <c r="C3" s="52"/>
      <c r="D3" s="52"/>
      <c r="E3" s="52"/>
      <c r="F3" s="52"/>
      <c r="G3" s="52"/>
      <c r="H3" s="52"/>
      <c r="I3" s="52"/>
      <c r="J3" s="52"/>
      <c r="K3" s="52"/>
      <c r="L3" s="53"/>
      <c r="M3" s="52"/>
      <c r="N3" s="52"/>
      <c r="O3" s="52"/>
      <c r="P3" s="52"/>
      <c r="Q3" s="52"/>
      <c r="R3" s="51"/>
    </row>
    <row r="4" spans="1:18" s="153" customFormat="1" ht="11.25" x14ac:dyDescent="0.2">
      <c r="A4" s="68"/>
      <c r="B4" s="156"/>
      <c r="C4" s="156"/>
      <c r="D4" s="146"/>
      <c r="E4" s="146"/>
      <c r="F4" s="146"/>
      <c r="G4" s="156"/>
      <c r="H4" s="156"/>
      <c r="I4" s="156"/>
      <c r="J4" s="341" t="s">
        <v>21</v>
      </c>
      <c r="K4" s="341"/>
      <c r="L4" s="341"/>
      <c r="M4" s="341"/>
      <c r="N4" s="152"/>
      <c r="O4" s="152"/>
      <c r="P4" s="152"/>
      <c r="Q4" s="152"/>
    </row>
    <row r="5" spans="1:18" s="153" customFormat="1" ht="13.5" customHeight="1" x14ac:dyDescent="0.2">
      <c r="A5" s="68"/>
      <c r="B5" s="348" t="s">
        <v>39</v>
      </c>
      <c r="C5" s="348" t="s">
        <v>112</v>
      </c>
      <c r="D5" s="348" t="s">
        <v>42</v>
      </c>
      <c r="E5" s="348" t="s">
        <v>45</v>
      </c>
      <c r="F5" s="348" t="s">
        <v>165</v>
      </c>
      <c r="G5" s="348" t="s">
        <v>169</v>
      </c>
      <c r="H5" s="348" t="s">
        <v>170</v>
      </c>
      <c r="I5" s="348" t="s">
        <v>367</v>
      </c>
      <c r="J5" s="368" t="s">
        <v>369</v>
      </c>
      <c r="K5" s="118"/>
      <c r="L5" s="367" t="s">
        <v>22</v>
      </c>
      <c r="M5" s="367"/>
      <c r="N5" s="152"/>
      <c r="O5" s="152"/>
      <c r="P5" s="152"/>
      <c r="Q5" s="152"/>
    </row>
    <row r="6" spans="1:18" s="155" customFormat="1" ht="13.5" customHeight="1" x14ac:dyDescent="0.2">
      <c r="A6" s="9" t="s">
        <v>129</v>
      </c>
      <c r="B6" s="342"/>
      <c r="C6" s="342"/>
      <c r="D6" s="342"/>
      <c r="E6" s="342" t="s">
        <v>45</v>
      </c>
      <c r="F6" s="342" t="s">
        <v>46</v>
      </c>
      <c r="G6" s="342" t="s">
        <v>113</v>
      </c>
      <c r="H6" s="342"/>
      <c r="I6" s="342"/>
      <c r="J6" s="342"/>
      <c r="K6" s="3"/>
      <c r="L6" s="44" t="s">
        <v>90</v>
      </c>
      <c r="M6" s="44" t="s">
        <v>89</v>
      </c>
      <c r="N6" s="154"/>
      <c r="O6" s="154"/>
      <c r="P6" s="154"/>
      <c r="Q6" s="154"/>
    </row>
    <row r="7" spans="1:18" s="10" customFormat="1" ht="13.5" x14ac:dyDescent="0.25">
      <c r="A7" s="109" t="s">
        <v>558</v>
      </c>
      <c r="B7" s="111">
        <v>0</v>
      </c>
      <c r="C7" s="111">
        <v>0</v>
      </c>
      <c r="D7" s="111">
        <v>0</v>
      </c>
      <c r="E7" s="111">
        <v>0</v>
      </c>
      <c r="F7" s="111">
        <v>0</v>
      </c>
      <c r="G7" s="111">
        <v>0</v>
      </c>
      <c r="H7" s="111">
        <v>0</v>
      </c>
      <c r="I7" s="111">
        <v>0</v>
      </c>
      <c r="J7" s="111">
        <v>0</v>
      </c>
      <c r="K7" s="111"/>
      <c r="L7" s="112" t="s">
        <v>454</v>
      </c>
      <c r="M7" s="111">
        <v>0</v>
      </c>
      <c r="N7" s="55"/>
      <c r="O7" s="55"/>
      <c r="P7" s="55"/>
      <c r="Q7" s="55"/>
    </row>
    <row r="8" spans="1:18" s="10" customFormat="1" ht="13.5" customHeight="1" x14ac:dyDescent="0.25">
      <c r="A8" s="114" t="s">
        <v>816</v>
      </c>
      <c r="B8" s="104">
        <v>0</v>
      </c>
      <c r="C8" s="104">
        <v>0</v>
      </c>
      <c r="D8" s="104">
        <v>0</v>
      </c>
      <c r="E8" s="104">
        <v>0</v>
      </c>
      <c r="F8" s="104">
        <v>0</v>
      </c>
      <c r="G8" s="104">
        <v>0</v>
      </c>
      <c r="H8" s="104">
        <v>0</v>
      </c>
      <c r="I8" s="104">
        <v>0</v>
      </c>
      <c r="J8" s="104">
        <v>0</v>
      </c>
      <c r="K8" s="104"/>
      <c r="L8" s="104"/>
      <c r="M8" s="104">
        <v>0</v>
      </c>
      <c r="N8" s="55"/>
      <c r="O8" s="55"/>
      <c r="P8" s="55"/>
      <c r="Q8" s="55"/>
    </row>
    <row r="9" spans="1:18" s="56" customFormat="1" ht="13.5" x14ac:dyDescent="0.25">
      <c r="A9" s="11" t="s">
        <v>817</v>
      </c>
      <c r="B9" s="100">
        <v>0</v>
      </c>
      <c r="C9" s="100">
        <v>0</v>
      </c>
      <c r="D9" s="100">
        <v>0</v>
      </c>
      <c r="E9" s="100">
        <v>0</v>
      </c>
      <c r="F9" s="100">
        <v>0</v>
      </c>
      <c r="G9" s="100">
        <v>0</v>
      </c>
      <c r="H9" s="100">
        <v>0</v>
      </c>
      <c r="I9" s="100">
        <v>0</v>
      </c>
      <c r="J9" s="100">
        <v>0</v>
      </c>
      <c r="K9" s="100"/>
      <c r="L9" s="289"/>
      <c r="M9" s="100">
        <v>0</v>
      </c>
      <c r="N9" s="38"/>
      <c r="O9" s="38"/>
      <c r="P9" s="38"/>
      <c r="Q9" s="38"/>
    </row>
    <row r="10" spans="1:18" s="10" customFormat="1" ht="13.5" x14ac:dyDescent="0.25">
      <c r="A10" s="87" t="s">
        <v>81</v>
      </c>
      <c r="B10" s="104" t="s">
        <v>454</v>
      </c>
      <c r="C10" s="104" t="s">
        <v>454</v>
      </c>
      <c r="D10" s="104" t="s">
        <v>454</v>
      </c>
      <c r="E10" s="104" t="s">
        <v>454</v>
      </c>
      <c r="F10" s="104" t="s">
        <v>454</v>
      </c>
      <c r="G10" s="104" t="s">
        <v>454</v>
      </c>
      <c r="H10" s="104" t="s">
        <v>454</v>
      </c>
      <c r="I10" s="104" t="s">
        <v>454</v>
      </c>
      <c r="J10" s="104" t="s">
        <v>454</v>
      </c>
      <c r="K10" s="104"/>
      <c r="L10" s="104"/>
      <c r="M10" s="104" t="s">
        <v>454</v>
      </c>
      <c r="N10" s="55"/>
      <c r="O10" s="55"/>
      <c r="P10" s="55"/>
      <c r="Q10" s="55"/>
    </row>
    <row r="11" spans="1:18" s="56" customFormat="1" ht="13.5" x14ac:dyDescent="0.25">
      <c r="A11" s="13"/>
      <c r="B11" s="14"/>
      <c r="C11" s="14"/>
      <c r="D11" s="14"/>
      <c r="E11" s="14"/>
      <c r="F11" s="14"/>
      <c r="G11" s="14"/>
      <c r="H11" s="14"/>
      <c r="I11" s="14"/>
      <c r="J11" s="14"/>
      <c r="K11" s="14"/>
      <c r="L11" s="41"/>
      <c r="M11" s="14"/>
      <c r="N11" s="38"/>
      <c r="O11" s="38"/>
      <c r="P11" s="38"/>
      <c r="Q11" s="38"/>
    </row>
    <row r="12" spans="1:18" s="4" customFormat="1" ht="11.25" x14ac:dyDescent="0.2">
      <c r="A12" s="45" t="s">
        <v>91</v>
      </c>
      <c r="B12" s="40"/>
      <c r="C12" s="5"/>
      <c r="D12" s="5"/>
      <c r="E12" s="5"/>
      <c r="F12" s="5"/>
      <c r="G12" s="5"/>
      <c r="H12" s="5"/>
      <c r="I12" s="5"/>
      <c r="L12" s="28"/>
      <c r="M12" s="5"/>
      <c r="N12" s="5"/>
      <c r="P12" s="5"/>
      <c r="Q12" s="5"/>
      <c r="R12" s="5"/>
    </row>
    <row r="13" spans="1:18" s="4" customFormat="1" ht="11.25" x14ac:dyDescent="0.2">
      <c r="A13" s="350" t="s">
        <v>110</v>
      </c>
      <c r="B13" s="350"/>
      <c r="C13" s="350"/>
      <c r="D13" s="350"/>
      <c r="E13" s="350"/>
      <c r="F13" s="350"/>
      <c r="G13" s="350"/>
      <c r="H13" s="350"/>
      <c r="I13" s="350"/>
      <c r="J13" s="350"/>
      <c r="K13" s="350"/>
      <c r="L13" s="350"/>
      <c r="M13" s="350"/>
      <c r="N13" s="5"/>
      <c r="P13" s="5"/>
      <c r="Q13" s="5"/>
      <c r="R13" s="5"/>
    </row>
    <row r="14" spans="1:18" s="4" customFormat="1" ht="11.25" x14ac:dyDescent="0.2">
      <c r="A14" s="40" t="s">
        <v>111</v>
      </c>
      <c r="B14" s="40"/>
      <c r="C14" s="5"/>
      <c r="D14" s="5"/>
      <c r="E14" s="5"/>
      <c r="F14" s="5"/>
      <c r="G14" s="5"/>
      <c r="H14" s="5"/>
      <c r="I14" s="5"/>
      <c r="L14" s="28"/>
      <c r="M14" s="5"/>
      <c r="N14" s="5"/>
      <c r="P14" s="5"/>
      <c r="Q14" s="5"/>
      <c r="R14" s="5"/>
    </row>
    <row r="15" spans="1:18" s="4" customFormat="1" ht="11.25" x14ac:dyDescent="0.2">
      <c r="A15" s="350" t="s">
        <v>43</v>
      </c>
      <c r="B15" s="350"/>
      <c r="C15" s="350"/>
      <c r="D15" s="350"/>
      <c r="E15" s="350"/>
      <c r="F15" s="350"/>
      <c r="G15" s="350"/>
      <c r="H15" s="350"/>
      <c r="I15" s="350"/>
      <c r="J15" s="350"/>
      <c r="K15" s="350"/>
      <c r="L15" s="350"/>
      <c r="M15" s="350"/>
      <c r="N15" s="5"/>
      <c r="P15" s="5"/>
      <c r="Q15" s="5"/>
      <c r="R15" s="5"/>
    </row>
    <row r="16" spans="1:18" s="4" customFormat="1" ht="11.25" x14ac:dyDescent="0.2">
      <c r="A16" s="350" t="s">
        <v>164</v>
      </c>
      <c r="B16" s="350"/>
      <c r="C16" s="350"/>
      <c r="D16" s="350"/>
      <c r="E16" s="350"/>
      <c r="F16" s="350"/>
      <c r="G16" s="350"/>
      <c r="H16" s="350"/>
      <c r="I16" s="350"/>
      <c r="J16" s="350"/>
      <c r="K16" s="350"/>
      <c r="L16" s="350"/>
      <c r="M16" s="350"/>
      <c r="N16" s="5"/>
      <c r="P16" s="5"/>
      <c r="Q16" s="5"/>
      <c r="R16" s="5"/>
    </row>
    <row r="17" spans="1:18" s="4" customFormat="1" ht="24" customHeight="1" x14ac:dyDescent="0.2">
      <c r="A17" s="350" t="s">
        <v>166</v>
      </c>
      <c r="B17" s="350"/>
      <c r="C17" s="350"/>
      <c r="D17" s="350"/>
      <c r="E17" s="350"/>
      <c r="F17" s="350"/>
      <c r="G17" s="350"/>
      <c r="H17" s="350"/>
      <c r="I17" s="350"/>
      <c r="J17" s="350"/>
      <c r="K17" s="350"/>
      <c r="L17" s="350"/>
      <c r="M17" s="350"/>
      <c r="N17" s="5"/>
      <c r="P17" s="5"/>
      <c r="Q17" s="5"/>
      <c r="R17" s="5"/>
    </row>
    <row r="18" spans="1:18" s="4" customFormat="1" ht="11.25" x14ac:dyDescent="0.2">
      <c r="A18" s="350" t="s">
        <v>171</v>
      </c>
      <c r="B18" s="350"/>
      <c r="C18" s="350"/>
      <c r="D18" s="350"/>
      <c r="E18" s="350"/>
      <c r="F18" s="350"/>
      <c r="G18" s="350"/>
      <c r="H18" s="350"/>
      <c r="I18" s="350"/>
      <c r="J18" s="350"/>
      <c r="K18" s="350"/>
      <c r="L18" s="350"/>
      <c r="M18" s="350"/>
      <c r="N18" s="5"/>
      <c r="P18" s="5"/>
      <c r="Q18" s="5"/>
      <c r="R18" s="5"/>
    </row>
    <row r="19" spans="1:18" s="4" customFormat="1" ht="11.25" x14ac:dyDescent="0.2">
      <c r="A19" s="350" t="s">
        <v>172</v>
      </c>
      <c r="B19" s="350"/>
      <c r="C19" s="350"/>
      <c r="D19" s="350"/>
      <c r="E19" s="350"/>
      <c r="F19" s="350"/>
      <c r="G19" s="350"/>
      <c r="H19" s="350"/>
      <c r="I19" s="350"/>
      <c r="J19" s="350"/>
      <c r="K19" s="350"/>
      <c r="L19" s="350"/>
      <c r="M19" s="350"/>
      <c r="N19" s="5"/>
      <c r="P19" s="5"/>
      <c r="Q19" s="5"/>
      <c r="R19" s="5"/>
    </row>
    <row r="20" spans="1:18" s="4" customFormat="1" ht="11.25" x14ac:dyDescent="0.2">
      <c r="A20" s="349" t="s">
        <v>368</v>
      </c>
      <c r="B20" s="350"/>
      <c r="C20" s="350"/>
      <c r="D20" s="350"/>
      <c r="E20" s="350"/>
      <c r="F20" s="350"/>
      <c r="G20" s="350"/>
      <c r="H20" s="350"/>
      <c r="I20" s="350"/>
      <c r="J20" s="350"/>
      <c r="K20" s="350"/>
      <c r="L20" s="350"/>
      <c r="M20" s="350"/>
      <c r="N20" s="5"/>
      <c r="P20" s="5"/>
      <c r="Q20" s="5"/>
      <c r="R20" s="5"/>
    </row>
    <row r="21" spans="1:18" s="4" customFormat="1" ht="11.25" x14ac:dyDescent="0.2">
      <c r="A21" s="349" t="s">
        <v>370</v>
      </c>
      <c r="B21" s="350"/>
      <c r="C21" s="350"/>
      <c r="D21" s="350"/>
      <c r="E21" s="350"/>
      <c r="F21" s="350"/>
      <c r="G21" s="350"/>
      <c r="H21" s="350"/>
      <c r="I21" s="350"/>
      <c r="J21" s="350"/>
      <c r="K21" s="350"/>
      <c r="L21" s="350"/>
      <c r="M21" s="350"/>
      <c r="N21" s="5"/>
      <c r="P21" s="5"/>
      <c r="Q21" s="5"/>
      <c r="R21" s="5"/>
    </row>
  </sheetData>
  <mergeCells count="19">
    <mergeCell ref="J4:M4"/>
    <mergeCell ref="B5:B6"/>
    <mergeCell ref="C5:C6"/>
    <mergeCell ref="D5:D6"/>
    <mergeCell ref="E5:E6"/>
    <mergeCell ref="F5:F6"/>
    <mergeCell ref="G5:G6"/>
    <mergeCell ref="H5:H6"/>
    <mergeCell ref="I5:I6"/>
    <mergeCell ref="J5:J6"/>
    <mergeCell ref="A19:M19"/>
    <mergeCell ref="A20:M20"/>
    <mergeCell ref="A21:M21"/>
    <mergeCell ref="L5:M5"/>
    <mergeCell ref="A13:M13"/>
    <mergeCell ref="A15:M15"/>
    <mergeCell ref="A16:M16"/>
    <mergeCell ref="A17:M17"/>
    <mergeCell ref="A18:M18"/>
  </mergeCells>
  <pageMargins left="0.7" right="0.7" top="0.75" bottom="0.75" header="0.3" footer="0.3"/>
  <pageSetup paperSize="9" scale="80" orientation="landscape" r:id="rId1"/>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2.75" x14ac:dyDescent="0.2"/>
  <cols>
    <col min="1" max="1" width="30.7109375" customWidth="1"/>
    <col min="2" max="2" width="10.7109375" customWidth="1"/>
    <col min="3" max="3" width="14" customWidth="1"/>
    <col min="4" max="4" width="11.28515625" customWidth="1"/>
    <col min="5" max="5" width="10" customWidth="1"/>
    <col min="6" max="6" width="12.5703125" customWidth="1"/>
    <col min="8" max="10" width="10.7109375" customWidth="1"/>
    <col min="11" max="11" width="16" customWidth="1"/>
  </cols>
  <sheetData>
    <row r="1" spans="1:17" s="51" customFormat="1" ht="15" customHeight="1" x14ac:dyDescent="0.3">
      <c r="A1" s="330"/>
      <c r="B1" s="330"/>
      <c r="C1" s="330"/>
      <c r="D1" s="330"/>
      <c r="E1" s="330"/>
      <c r="F1" s="330"/>
      <c r="G1" s="330"/>
      <c r="H1" s="330"/>
      <c r="I1" s="330"/>
      <c r="J1" s="330"/>
      <c r="K1" s="330"/>
      <c r="L1" s="330"/>
      <c r="M1" s="12"/>
      <c r="N1" s="12"/>
      <c r="O1" s="12"/>
      <c r="P1" s="12"/>
      <c r="Q1" s="7"/>
    </row>
    <row r="2" spans="1:17" s="406" customFormat="1" ht="20.25" customHeight="1" x14ac:dyDescent="0.2">
      <c r="A2" s="393" t="s">
        <v>12</v>
      </c>
      <c r="B2" s="394"/>
      <c r="C2" s="395"/>
      <c r="D2" s="395"/>
      <c r="E2" s="395"/>
      <c r="F2" s="395"/>
      <c r="G2" s="395"/>
      <c r="H2" s="395"/>
      <c r="I2" s="395"/>
      <c r="J2" s="395"/>
      <c r="K2" s="401"/>
      <c r="L2" s="24" t="s">
        <v>379</v>
      </c>
      <c r="M2" s="405"/>
      <c r="N2" s="405"/>
      <c r="O2" s="405"/>
      <c r="P2" s="405"/>
    </row>
    <row r="3" spans="1:17" s="155" customFormat="1" ht="11.25" x14ac:dyDescent="0.2">
      <c r="A3" s="153"/>
      <c r="B3" s="153"/>
      <c r="C3" s="153"/>
      <c r="D3" s="153"/>
      <c r="E3" s="152"/>
      <c r="F3" s="152"/>
      <c r="G3" s="152"/>
      <c r="H3" s="152"/>
      <c r="I3" s="152"/>
      <c r="J3" s="152"/>
      <c r="K3" s="157"/>
      <c r="L3" s="152"/>
      <c r="M3" s="152"/>
      <c r="N3" s="152"/>
      <c r="O3" s="152"/>
      <c r="P3" s="152"/>
      <c r="Q3" s="153"/>
    </row>
    <row r="4" spans="1:17" s="153" customFormat="1" ht="11.25" x14ac:dyDescent="0.2">
      <c r="A4" s="68"/>
      <c r="B4" s="156"/>
      <c r="C4" s="156"/>
      <c r="D4" s="146"/>
      <c r="E4" s="146"/>
      <c r="F4" s="146"/>
      <c r="G4" s="156"/>
      <c r="H4" s="156"/>
      <c r="I4" s="156"/>
      <c r="J4" s="341" t="s">
        <v>21</v>
      </c>
      <c r="K4" s="341"/>
      <c r="L4" s="341"/>
      <c r="M4" s="152"/>
      <c r="N4" s="152"/>
      <c r="O4" s="152"/>
      <c r="P4" s="152"/>
    </row>
    <row r="5" spans="1:17" s="153" customFormat="1" ht="13.5" customHeight="1" x14ac:dyDescent="0.2">
      <c r="A5" s="68"/>
      <c r="B5" s="348" t="s">
        <v>39</v>
      </c>
      <c r="C5" s="348" t="s">
        <v>112</v>
      </c>
      <c r="D5" s="348" t="s">
        <v>42</v>
      </c>
      <c r="E5" s="348" t="s">
        <v>45</v>
      </c>
      <c r="F5" s="348" t="s">
        <v>165</v>
      </c>
      <c r="G5" s="348" t="s">
        <v>169</v>
      </c>
      <c r="H5" s="348" t="s">
        <v>170</v>
      </c>
      <c r="I5" s="348" t="s">
        <v>367</v>
      </c>
      <c r="J5" s="368" t="s">
        <v>369</v>
      </c>
      <c r="K5" s="367" t="s">
        <v>22</v>
      </c>
      <c r="L5" s="367"/>
      <c r="M5" s="152"/>
      <c r="N5" s="152"/>
      <c r="O5" s="152"/>
      <c r="P5" s="152"/>
    </row>
    <row r="6" spans="1:17" s="155" customFormat="1" ht="13.5" customHeight="1" x14ac:dyDescent="0.2">
      <c r="A6" s="9" t="s">
        <v>129</v>
      </c>
      <c r="B6" s="342"/>
      <c r="C6" s="342"/>
      <c r="D6" s="342"/>
      <c r="E6" s="342" t="s">
        <v>45</v>
      </c>
      <c r="F6" s="342" t="s">
        <v>46</v>
      </c>
      <c r="G6" s="342" t="s">
        <v>113</v>
      </c>
      <c r="H6" s="342"/>
      <c r="I6" s="342"/>
      <c r="J6" s="342"/>
      <c r="K6" s="44" t="s">
        <v>90</v>
      </c>
      <c r="L6" s="44" t="s">
        <v>89</v>
      </c>
      <c r="M6" s="154"/>
      <c r="N6" s="154"/>
      <c r="O6" s="154"/>
      <c r="P6" s="154"/>
    </row>
    <row r="7" spans="1:17" s="4" customFormat="1" ht="13.5" x14ac:dyDescent="0.25">
      <c r="A7" s="13"/>
      <c r="B7" s="14"/>
      <c r="C7" s="14"/>
      <c r="D7" s="14"/>
      <c r="E7" s="14"/>
      <c r="F7" s="14"/>
      <c r="G7" s="14"/>
      <c r="H7" s="14"/>
      <c r="I7" s="14"/>
      <c r="J7" s="14"/>
      <c r="K7" s="41"/>
      <c r="L7" s="14"/>
      <c r="M7" s="38"/>
      <c r="N7" s="38"/>
      <c r="O7" s="38"/>
      <c r="P7" s="38"/>
      <c r="Q7" s="56"/>
    </row>
    <row r="8" spans="1:17" s="4" customFormat="1" ht="11.25" x14ac:dyDescent="0.2">
      <c r="A8" s="45" t="s">
        <v>91</v>
      </c>
      <c r="B8" s="40"/>
      <c r="C8" s="5"/>
      <c r="D8" s="5"/>
      <c r="E8" s="5"/>
      <c r="F8" s="5"/>
      <c r="G8" s="5"/>
      <c r="H8" s="5"/>
      <c r="I8" s="5"/>
      <c r="K8" s="28"/>
      <c r="L8" s="5"/>
      <c r="M8" s="5"/>
      <c r="O8" s="5"/>
      <c r="P8" s="5"/>
      <c r="Q8" s="5"/>
    </row>
    <row r="9" spans="1:17" s="4" customFormat="1" ht="11.25" x14ac:dyDescent="0.2">
      <c r="A9" s="350" t="s">
        <v>110</v>
      </c>
      <c r="B9" s="350"/>
      <c r="C9" s="350"/>
      <c r="D9" s="350"/>
      <c r="E9" s="350"/>
      <c r="F9" s="350"/>
      <c r="G9" s="350"/>
      <c r="H9" s="350"/>
      <c r="I9" s="350"/>
      <c r="J9" s="350"/>
      <c r="K9" s="350"/>
      <c r="L9" s="350"/>
      <c r="M9" s="5"/>
      <c r="O9" s="5"/>
      <c r="P9" s="5"/>
      <c r="Q9" s="5"/>
    </row>
    <row r="10" spans="1:17" s="4" customFormat="1" ht="11.25" x14ac:dyDescent="0.2">
      <c r="A10" s="40" t="s">
        <v>111</v>
      </c>
      <c r="B10" s="40"/>
      <c r="C10" s="5"/>
      <c r="D10" s="5"/>
      <c r="E10" s="5"/>
      <c r="F10" s="5"/>
      <c r="G10" s="5"/>
      <c r="H10" s="5"/>
      <c r="I10" s="5"/>
      <c r="K10" s="28"/>
      <c r="L10" s="5"/>
      <c r="M10" s="5"/>
      <c r="O10" s="5"/>
      <c r="P10" s="5"/>
      <c r="Q10" s="5"/>
    </row>
    <row r="11" spans="1:17" s="4" customFormat="1" ht="11.25" x14ac:dyDescent="0.2">
      <c r="A11" s="350" t="s">
        <v>43</v>
      </c>
      <c r="B11" s="350"/>
      <c r="C11" s="350"/>
      <c r="D11" s="350"/>
      <c r="E11" s="350"/>
      <c r="F11" s="350"/>
      <c r="G11" s="350"/>
      <c r="H11" s="350"/>
      <c r="I11" s="350"/>
      <c r="J11" s="350"/>
      <c r="K11" s="350"/>
      <c r="L11" s="350"/>
      <c r="M11" s="5"/>
      <c r="O11" s="5"/>
      <c r="P11" s="5"/>
      <c r="Q11" s="5"/>
    </row>
    <row r="12" spans="1:17" s="4" customFormat="1" ht="11.25" x14ac:dyDescent="0.2">
      <c r="A12" s="350" t="s">
        <v>164</v>
      </c>
      <c r="B12" s="350"/>
      <c r="C12" s="350"/>
      <c r="D12" s="350"/>
      <c r="E12" s="350"/>
      <c r="F12" s="350"/>
      <c r="G12" s="350"/>
      <c r="H12" s="350"/>
      <c r="I12" s="350"/>
      <c r="J12" s="350"/>
      <c r="K12" s="350"/>
      <c r="L12" s="350"/>
      <c r="M12" s="5"/>
      <c r="O12" s="5"/>
      <c r="P12" s="5"/>
      <c r="Q12" s="5"/>
    </row>
    <row r="13" spans="1:17" s="4" customFormat="1" ht="24" customHeight="1" x14ac:dyDescent="0.2">
      <c r="A13" s="350" t="s">
        <v>166</v>
      </c>
      <c r="B13" s="350"/>
      <c r="C13" s="350"/>
      <c r="D13" s="350"/>
      <c r="E13" s="350"/>
      <c r="F13" s="350"/>
      <c r="G13" s="350"/>
      <c r="H13" s="350"/>
      <c r="I13" s="350"/>
      <c r="J13" s="350"/>
      <c r="K13" s="350"/>
      <c r="L13" s="350"/>
      <c r="M13" s="5"/>
      <c r="O13" s="5"/>
      <c r="P13" s="5"/>
      <c r="Q13" s="5"/>
    </row>
    <row r="14" spans="1:17" s="4" customFormat="1" ht="11.25" x14ac:dyDescent="0.2">
      <c r="A14" s="350" t="s">
        <v>171</v>
      </c>
      <c r="B14" s="350"/>
      <c r="C14" s="350"/>
      <c r="D14" s="350"/>
      <c r="E14" s="350"/>
      <c r="F14" s="350"/>
      <c r="G14" s="350"/>
      <c r="H14" s="350"/>
      <c r="I14" s="350"/>
      <c r="J14" s="350"/>
      <c r="K14" s="350"/>
      <c r="L14" s="350"/>
      <c r="M14" s="5"/>
      <c r="O14" s="5"/>
      <c r="P14" s="5"/>
      <c r="Q14" s="5"/>
    </row>
    <row r="15" spans="1:17" s="4" customFormat="1" ht="11.25" x14ac:dyDescent="0.2">
      <c r="A15" s="350" t="s">
        <v>172</v>
      </c>
      <c r="B15" s="350"/>
      <c r="C15" s="350"/>
      <c r="D15" s="350"/>
      <c r="E15" s="350"/>
      <c r="F15" s="350"/>
      <c r="G15" s="350"/>
      <c r="H15" s="350"/>
      <c r="I15" s="350"/>
      <c r="J15" s="350"/>
      <c r="K15" s="350"/>
      <c r="L15" s="350"/>
      <c r="M15" s="5"/>
      <c r="O15" s="5"/>
      <c r="P15" s="5"/>
      <c r="Q15" s="5"/>
    </row>
    <row r="16" spans="1:17" s="4" customFormat="1" ht="11.25" x14ac:dyDescent="0.2">
      <c r="A16" s="349" t="s">
        <v>368</v>
      </c>
      <c r="B16" s="350"/>
      <c r="C16" s="350"/>
      <c r="D16" s="350"/>
      <c r="E16" s="350"/>
      <c r="F16" s="350"/>
      <c r="G16" s="350"/>
      <c r="H16" s="350"/>
      <c r="I16" s="350"/>
      <c r="J16" s="350"/>
      <c r="K16" s="350"/>
      <c r="L16" s="350"/>
      <c r="M16" s="5"/>
      <c r="O16" s="5"/>
      <c r="P16" s="5"/>
      <c r="Q16" s="5"/>
    </row>
    <row r="17" spans="1:17" s="4" customFormat="1" ht="11.25" x14ac:dyDescent="0.2">
      <c r="A17" s="349" t="s">
        <v>370</v>
      </c>
      <c r="B17" s="350"/>
      <c r="C17" s="350"/>
      <c r="D17" s="350"/>
      <c r="E17" s="350"/>
      <c r="F17" s="350"/>
      <c r="G17" s="350"/>
      <c r="H17" s="350"/>
      <c r="I17" s="350"/>
      <c r="J17" s="350"/>
      <c r="K17" s="350"/>
      <c r="L17" s="350"/>
      <c r="M17" s="5"/>
      <c r="O17" s="5"/>
      <c r="P17" s="5"/>
      <c r="Q17" s="5"/>
    </row>
    <row r="42" spans="1:1" x14ac:dyDescent="0.2">
      <c r="A42" s="165"/>
    </row>
  </sheetData>
  <mergeCells count="19">
    <mergeCell ref="J4:L4"/>
    <mergeCell ref="B5:B6"/>
    <mergeCell ref="C5:C6"/>
    <mergeCell ref="D5:D6"/>
    <mergeCell ref="E5:E6"/>
    <mergeCell ref="F5:F6"/>
    <mergeCell ref="G5:G6"/>
    <mergeCell ref="H5:H6"/>
    <mergeCell ref="I5:I6"/>
    <mergeCell ref="A14:L14"/>
    <mergeCell ref="A15:L15"/>
    <mergeCell ref="A16:L16"/>
    <mergeCell ref="A17:L17"/>
    <mergeCell ref="J5:J6"/>
    <mergeCell ref="K5:L5"/>
    <mergeCell ref="A9:L9"/>
    <mergeCell ref="A11:L11"/>
    <mergeCell ref="A12:L12"/>
    <mergeCell ref="A13:L13"/>
  </mergeCells>
  <pageMargins left="0.7" right="0.7" top="0.75" bottom="0.75" header="0.3" footer="0.3"/>
  <pageSetup paperSize="9" scale="80" orientation="landscape"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zoomScaleSheetLayoutView="80" workbookViewId="0"/>
  </sheetViews>
  <sheetFormatPr baseColWidth="10" defaultColWidth="11.5703125" defaultRowHeight="12.75" x14ac:dyDescent="0.2"/>
  <cols>
    <col min="1" max="1" width="34.42578125" style="165" customWidth="1"/>
    <col min="2" max="2" width="10.28515625" style="165" customWidth="1"/>
    <col min="3" max="3" width="14.140625" style="165" customWidth="1"/>
    <col min="4" max="5" width="10.5703125" style="165" customWidth="1"/>
    <col min="6" max="6" width="12.5703125" style="165" customWidth="1"/>
    <col min="7" max="7" width="11.140625" style="165" customWidth="1"/>
    <col min="8" max="10" width="10.42578125" style="165" customWidth="1"/>
    <col min="11" max="11" width="1.28515625" style="165" customWidth="1"/>
    <col min="12" max="12" width="15.5703125" style="165" customWidth="1"/>
    <col min="13" max="13" width="11.140625" style="165" customWidth="1"/>
    <col min="14" max="16384" width="11.5703125" style="165"/>
  </cols>
  <sheetData>
    <row r="1" spans="1:18" s="51" customFormat="1" ht="15" customHeight="1" x14ac:dyDescent="0.3">
      <c r="A1" s="59"/>
      <c r="B1" s="48"/>
      <c r="C1" s="48"/>
      <c r="D1" s="48"/>
      <c r="E1" s="6"/>
      <c r="F1" s="6"/>
      <c r="G1" s="6"/>
      <c r="H1" s="6"/>
      <c r="I1" s="6"/>
      <c r="J1" s="6"/>
      <c r="K1" s="6"/>
      <c r="L1" s="49"/>
      <c r="M1" s="6"/>
      <c r="N1" s="12"/>
      <c r="O1" s="12"/>
      <c r="P1" s="12"/>
      <c r="Q1" s="12"/>
      <c r="R1" s="7"/>
    </row>
    <row r="2" spans="1:18" s="406" customFormat="1" ht="20.25" customHeight="1" x14ac:dyDescent="0.2">
      <c r="A2" s="393" t="s">
        <v>13</v>
      </c>
      <c r="B2" s="394"/>
      <c r="C2" s="395"/>
      <c r="D2" s="395"/>
      <c r="E2" s="395"/>
      <c r="F2" s="395"/>
      <c r="G2" s="395"/>
      <c r="H2" s="395"/>
      <c r="I2" s="395"/>
      <c r="J2" s="395"/>
      <c r="K2" s="395"/>
      <c r="L2" s="401"/>
      <c r="M2" s="24" t="s">
        <v>380</v>
      </c>
      <c r="N2" s="405"/>
      <c r="O2" s="405"/>
      <c r="P2" s="405"/>
      <c r="Q2" s="405"/>
    </row>
    <row r="3" spans="1:18" s="10" customFormat="1" ht="13.5" x14ac:dyDescent="0.25">
      <c r="A3" s="51"/>
      <c r="B3" s="51"/>
      <c r="C3" s="51"/>
      <c r="D3" s="51"/>
      <c r="E3" s="52"/>
      <c r="F3" s="52"/>
      <c r="G3" s="52"/>
      <c r="H3" s="52"/>
      <c r="I3" s="52"/>
      <c r="J3" s="52"/>
      <c r="K3" s="52"/>
      <c r="L3" s="53"/>
      <c r="M3" s="52"/>
      <c r="N3" s="52"/>
      <c r="O3" s="52"/>
      <c r="P3" s="52"/>
      <c r="Q3" s="52"/>
      <c r="R3" s="51"/>
    </row>
    <row r="4" spans="1:18" s="153" customFormat="1" ht="15" customHeight="1" x14ac:dyDescent="0.2">
      <c r="A4" s="68"/>
      <c r="B4" s="156"/>
      <c r="C4" s="156"/>
      <c r="D4" s="146"/>
      <c r="E4" s="146"/>
      <c r="F4" s="146"/>
      <c r="G4" s="156"/>
      <c r="H4" s="156"/>
      <c r="I4" s="156"/>
      <c r="J4" s="341" t="s">
        <v>21</v>
      </c>
      <c r="K4" s="341"/>
      <c r="L4" s="341"/>
      <c r="M4" s="341"/>
      <c r="N4" s="152"/>
      <c r="O4" s="152"/>
      <c r="P4" s="152"/>
      <c r="Q4" s="152"/>
    </row>
    <row r="5" spans="1:18" s="153" customFormat="1" ht="13.5" customHeight="1" x14ac:dyDescent="0.2">
      <c r="A5" s="68"/>
      <c r="B5" s="348" t="s">
        <v>39</v>
      </c>
      <c r="C5" s="348" t="s">
        <v>112</v>
      </c>
      <c r="D5" s="348" t="s">
        <v>42</v>
      </c>
      <c r="E5" s="348" t="s">
        <v>45</v>
      </c>
      <c r="F5" s="348" t="s">
        <v>165</v>
      </c>
      <c r="G5" s="348" t="s">
        <v>169</v>
      </c>
      <c r="H5" s="348" t="s">
        <v>170</v>
      </c>
      <c r="I5" s="348" t="s">
        <v>367</v>
      </c>
      <c r="J5" s="368" t="s">
        <v>369</v>
      </c>
      <c r="K5" s="118"/>
      <c r="L5" s="367" t="s">
        <v>22</v>
      </c>
      <c r="M5" s="367"/>
      <c r="N5" s="152"/>
      <c r="O5" s="152"/>
      <c r="P5" s="152"/>
      <c r="Q5" s="152"/>
    </row>
    <row r="6" spans="1:18" s="155" customFormat="1" ht="13.5" customHeight="1" x14ac:dyDescent="0.2">
      <c r="A6" s="9" t="s">
        <v>129</v>
      </c>
      <c r="B6" s="342"/>
      <c r="C6" s="342"/>
      <c r="D6" s="342"/>
      <c r="E6" s="342" t="s">
        <v>45</v>
      </c>
      <c r="F6" s="342" t="s">
        <v>46</v>
      </c>
      <c r="G6" s="342" t="s">
        <v>113</v>
      </c>
      <c r="H6" s="342"/>
      <c r="I6" s="342"/>
      <c r="J6" s="342"/>
      <c r="K6" s="3"/>
      <c r="L6" s="44" t="s">
        <v>90</v>
      </c>
      <c r="M6" s="44" t="s">
        <v>89</v>
      </c>
      <c r="N6" s="154"/>
      <c r="O6" s="154"/>
      <c r="P6" s="154"/>
      <c r="Q6" s="154"/>
    </row>
    <row r="7" spans="1:18" s="10" customFormat="1" ht="33.75" x14ac:dyDescent="0.25">
      <c r="A7" s="293" t="s">
        <v>662</v>
      </c>
      <c r="B7" s="111">
        <v>10.63</v>
      </c>
      <c r="C7" s="111">
        <v>0</v>
      </c>
      <c r="D7" s="111">
        <v>0.65</v>
      </c>
      <c r="E7" s="111">
        <v>0</v>
      </c>
      <c r="F7" s="111">
        <v>0</v>
      </c>
      <c r="G7" s="111">
        <v>3.14</v>
      </c>
      <c r="H7" s="111">
        <v>1.82</v>
      </c>
      <c r="I7" s="111">
        <v>7.31</v>
      </c>
      <c r="J7" s="111">
        <v>3.56</v>
      </c>
      <c r="K7" s="111"/>
      <c r="L7" s="112" t="s">
        <v>818</v>
      </c>
      <c r="M7" s="110">
        <v>22.13</v>
      </c>
      <c r="N7" s="55"/>
      <c r="O7" s="55"/>
      <c r="P7" s="55"/>
      <c r="Q7" s="55"/>
    </row>
    <row r="8" spans="1:18" s="10" customFormat="1" ht="13.5" x14ac:dyDescent="0.25">
      <c r="A8" s="297" t="s">
        <v>665</v>
      </c>
      <c r="B8" s="287">
        <v>9.68</v>
      </c>
      <c r="C8" s="287">
        <v>0</v>
      </c>
      <c r="D8" s="287">
        <v>2.72</v>
      </c>
      <c r="E8" s="287">
        <v>0</v>
      </c>
      <c r="F8" s="287">
        <v>0</v>
      </c>
      <c r="G8" s="287">
        <v>2.13</v>
      </c>
      <c r="H8" s="287">
        <v>3.65</v>
      </c>
      <c r="I8" s="287">
        <v>9.8800000000000008</v>
      </c>
      <c r="J8" s="287">
        <v>0.11</v>
      </c>
      <c r="K8" s="287"/>
      <c r="L8" s="288" t="s">
        <v>820</v>
      </c>
      <c r="M8" s="298">
        <v>20.54</v>
      </c>
      <c r="N8" s="55"/>
      <c r="O8" s="55"/>
      <c r="P8" s="55"/>
      <c r="Q8" s="55"/>
    </row>
    <row r="9" spans="1:18" s="10" customFormat="1" ht="22.5" x14ac:dyDescent="0.25">
      <c r="A9" s="297" t="s">
        <v>667</v>
      </c>
      <c r="B9" s="287">
        <v>6.74</v>
      </c>
      <c r="C9" s="287">
        <v>0</v>
      </c>
      <c r="D9" s="287">
        <v>0.04</v>
      </c>
      <c r="E9" s="287">
        <v>0</v>
      </c>
      <c r="F9" s="287">
        <v>0</v>
      </c>
      <c r="G9" s="287">
        <v>3.31</v>
      </c>
      <c r="H9" s="287">
        <v>1.56</v>
      </c>
      <c r="I9" s="287">
        <v>9.01</v>
      </c>
      <c r="J9" s="287">
        <v>0.05</v>
      </c>
      <c r="K9" s="287"/>
      <c r="L9" s="288" t="s">
        <v>820</v>
      </c>
      <c r="M9" s="298">
        <v>18.010000000000002</v>
      </c>
      <c r="N9" s="55"/>
      <c r="O9" s="55"/>
      <c r="P9" s="55"/>
      <c r="Q9" s="55"/>
    </row>
    <row r="10" spans="1:18" s="10" customFormat="1" ht="13.5" x14ac:dyDescent="0.25">
      <c r="A10" s="297" t="s">
        <v>491</v>
      </c>
      <c r="B10" s="287">
        <v>17.38</v>
      </c>
      <c r="C10" s="287">
        <v>0</v>
      </c>
      <c r="D10" s="287">
        <v>3.94</v>
      </c>
      <c r="E10" s="287">
        <v>0.01</v>
      </c>
      <c r="F10" s="287">
        <v>0</v>
      </c>
      <c r="G10" s="287">
        <v>3.58</v>
      </c>
      <c r="H10" s="287">
        <v>4.47</v>
      </c>
      <c r="I10" s="287">
        <v>8.1300000000000008</v>
      </c>
      <c r="J10" s="287">
        <v>0.38</v>
      </c>
      <c r="K10" s="287"/>
      <c r="L10" s="288" t="s">
        <v>818</v>
      </c>
      <c r="M10" s="298">
        <v>18.21</v>
      </c>
      <c r="N10" s="55"/>
      <c r="O10" s="55"/>
      <c r="P10" s="55"/>
      <c r="Q10" s="55"/>
    </row>
    <row r="11" spans="1:18" s="10" customFormat="1" ht="13.5" x14ac:dyDescent="0.25">
      <c r="A11" s="297" t="s">
        <v>492</v>
      </c>
      <c r="B11" s="287">
        <v>17.329999999999998</v>
      </c>
      <c r="C11" s="287">
        <v>0</v>
      </c>
      <c r="D11" s="287">
        <v>1.41</v>
      </c>
      <c r="E11" s="287">
        <v>0</v>
      </c>
      <c r="F11" s="287">
        <v>0</v>
      </c>
      <c r="G11" s="287">
        <v>4.57</v>
      </c>
      <c r="H11" s="287">
        <v>2.78</v>
      </c>
      <c r="I11" s="287">
        <v>8.2200000000000006</v>
      </c>
      <c r="J11" s="287">
        <v>7.0000000000000007E-2</v>
      </c>
      <c r="K11" s="287"/>
      <c r="L11" s="288" t="s">
        <v>820</v>
      </c>
      <c r="M11" s="298">
        <v>17.61</v>
      </c>
      <c r="N11" s="55"/>
      <c r="O11" s="55"/>
      <c r="P11" s="55"/>
      <c r="Q11" s="55"/>
    </row>
    <row r="12" spans="1:18" s="10" customFormat="1" ht="13.5" x14ac:dyDescent="0.25">
      <c r="A12" s="297" t="s">
        <v>493</v>
      </c>
      <c r="B12" s="287">
        <v>9.4600000000000009</v>
      </c>
      <c r="C12" s="287">
        <v>0</v>
      </c>
      <c r="D12" s="287">
        <v>0.79</v>
      </c>
      <c r="E12" s="287">
        <v>0</v>
      </c>
      <c r="F12" s="287">
        <v>0</v>
      </c>
      <c r="G12" s="287">
        <v>4.93</v>
      </c>
      <c r="H12" s="287">
        <v>2.33</v>
      </c>
      <c r="I12" s="287">
        <v>8.09</v>
      </c>
      <c r="J12" s="287">
        <v>0.1</v>
      </c>
      <c r="K12" s="287"/>
      <c r="L12" s="288" t="s">
        <v>818</v>
      </c>
      <c r="M12" s="298">
        <v>21.61</v>
      </c>
      <c r="N12" s="55"/>
      <c r="O12" s="55"/>
      <c r="P12" s="55"/>
      <c r="Q12" s="55"/>
    </row>
    <row r="13" spans="1:18" s="10" customFormat="1" ht="13.5" x14ac:dyDescent="0.25">
      <c r="A13" s="297" t="s">
        <v>494</v>
      </c>
      <c r="B13" s="287">
        <v>3.9</v>
      </c>
      <c r="C13" s="287">
        <v>0</v>
      </c>
      <c r="D13" s="287">
        <v>0.05</v>
      </c>
      <c r="E13" s="287">
        <v>0</v>
      </c>
      <c r="F13" s="287">
        <v>0</v>
      </c>
      <c r="G13" s="287">
        <v>5.39</v>
      </c>
      <c r="H13" s="287">
        <v>1.18</v>
      </c>
      <c r="I13" s="287">
        <v>6.66</v>
      </c>
      <c r="J13" s="287">
        <v>7.0000000000000007E-2</v>
      </c>
      <c r="K13" s="287"/>
      <c r="L13" s="288" t="s">
        <v>820</v>
      </c>
      <c r="M13" s="298">
        <v>18.850000000000001</v>
      </c>
      <c r="N13" s="55"/>
      <c r="O13" s="55"/>
      <c r="P13" s="55"/>
      <c r="Q13" s="55"/>
    </row>
    <row r="14" spans="1:18" s="10" customFormat="1" ht="13.5" x14ac:dyDescent="0.25">
      <c r="A14" s="297" t="s">
        <v>496</v>
      </c>
      <c r="B14" s="287">
        <v>0.57999999999999996</v>
      </c>
      <c r="C14" s="287">
        <v>0</v>
      </c>
      <c r="D14" s="287">
        <v>98.76</v>
      </c>
      <c r="E14" s="287">
        <v>0.35</v>
      </c>
      <c r="F14" s="287">
        <v>0</v>
      </c>
      <c r="G14" s="287">
        <v>0.45</v>
      </c>
      <c r="H14" s="287">
        <v>9.57</v>
      </c>
      <c r="I14" s="287">
        <v>10.35</v>
      </c>
      <c r="J14" s="287">
        <v>0.9</v>
      </c>
      <c r="K14" s="287"/>
      <c r="L14" s="288" t="s">
        <v>818</v>
      </c>
      <c r="M14" s="298">
        <v>32.51</v>
      </c>
      <c r="N14" s="55"/>
      <c r="O14" s="55"/>
      <c r="P14" s="55"/>
      <c r="Q14" s="55"/>
    </row>
    <row r="15" spans="1:18" s="10" customFormat="1" ht="13.5" customHeight="1" x14ac:dyDescent="0.25">
      <c r="A15" s="297" t="s">
        <v>461</v>
      </c>
      <c r="B15" s="287">
        <v>13.87</v>
      </c>
      <c r="C15" s="287">
        <v>18.440000000000001</v>
      </c>
      <c r="D15" s="287">
        <v>1.55</v>
      </c>
      <c r="E15" s="287">
        <v>0.36</v>
      </c>
      <c r="F15" s="287">
        <v>0</v>
      </c>
      <c r="G15" s="287">
        <v>7.19</v>
      </c>
      <c r="H15" s="287">
        <v>3.93</v>
      </c>
      <c r="I15" s="287">
        <v>6.55</v>
      </c>
      <c r="J15" s="287">
        <v>1.27</v>
      </c>
      <c r="K15" s="287"/>
      <c r="L15" s="288" t="s">
        <v>818</v>
      </c>
      <c r="M15" s="298">
        <v>33.96</v>
      </c>
      <c r="N15" s="55"/>
      <c r="O15" s="55"/>
      <c r="P15" s="55"/>
      <c r="Q15" s="55"/>
    </row>
    <row r="16" spans="1:18" s="10" customFormat="1" ht="22.5" x14ac:dyDescent="0.25">
      <c r="A16" s="297" t="s">
        <v>743</v>
      </c>
      <c r="B16" s="287">
        <v>0</v>
      </c>
      <c r="C16" s="287">
        <v>0</v>
      </c>
      <c r="D16" s="287">
        <v>0.03</v>
      </c>
      <c r="E16" s="287">
        <v>0</v>
      </c>
      <c r="F16" s="287">
        <v>0</v>
      </c>
      <c r="G16" s="287">
        <v>0</v>
      </c>
      <c r="H16" s="287">
        <v>9.2799999999999994</v>
      </c>
      <c r="I16" s="287">
        <v>20.04</v>
      </c>
      <c r="J16" s="287">
        <v>0.01</v>
      </c>
      <c r="K16" s="287"/>
      <c r="L16" s="288" t="s">
        <v>820</v>
      </c>
      <c r="M16" s="298">
        <v>23.26</v>
      </c>
      <c r="N16" s="55"/>
      <c r="O16" s="55"/>
      <c r="P16" s="55"/>
      <c r="Q16" s="55"/>
    </row>
    <row r="17" spans="1:18" s="10" customFormat="1" ht="13.5" x14ac:dyDescent="0.25">
      <c r="A17" s="297" t="s">
        <v>746</v>
      </c>
      <c r="B17" s="287">
        <v>0.16</v>
      </c>
      <c r="C17" s="287">
        <v>0</v>
      </c>
      <c r="D17" s="287">
        <v>0</v>
      </c>
      <c r="E17" s="287">
        <v>0</v>
      </c>
      <c r="F17" s="287">
        <v>0</v>
      </c>
      <c r="G17" s="287">
        <v>3.81</v>
      </c>
      <c r="H17" s="287">
        <v>0.94</v>
      </c>
      <c r="I17" s="287">
        <v>1.32</v>
      </c>
      <c r="J17" s="287">
        <v>0.08</v>
      </c>
      <c r="K17" s="287"/>
      <c r="L17" s="288" t="s">
        <v>818</v>
      </c>
      <c r="M17" s="298">
        <v>20.65</v>
      </c>
      <c r="N17" s="55"/>
      <c r="O17" s="55"/>
      <c r="P17" s="55"/>
      <c r="Q17" s="55"/>
    </row>
    <row r="18" spans="1:18" s="10" customFormat="1" ht="13.5" x14ac:dyDescent="0.25">
      <c r="A18" s="297" t="s">
        <v>677</v>
      </c>
      <c r="B18" s="287">
        <v>3.58</v>
      </c>
      <c r="C18" s="287">
        <v>0</v>
      </c>
      <c r="D18" s="287">
        <v>0.41</v>
      </c>
      <c r="E18" s="287">
        <v>0</v>
      </c>
      <c r="F18" s="287">
        <v>0</v>
      </c>
      <c r="G18" s="287">
        <v>2.71</v>
      </c>
      <c r="H18" s="287">
        <v>2.37</v>
      </c>
      <c r="I18" s="287">
        <v>1.97</v>
      </c>
      <c r="J18" s="287">
        <v>0.1</v>
      </c>
      <c r="K18" s="287"/>
      <c r="L18" s="288" t="s">
        <v>818</v>
      </c>
      <c r="M18" s="298">
        <v>20.46</v>
      </c>
      <c r="N18" s="55"/>
      <c r="O18" s="55"/>
      <c r="P18" s="55"/>
      <c r="Q18" s="55"/>
    </row>
    <row r="19" spans="1:18" s="10" customFormat="1" ht="13.5" x14ac:dyDescent="0.25">
      <c r="A19" s="297" t="s">
        <v>679</v>
      </c>
      <c r="B19" s="287">
        <v>5.13</v>
      </c>
      <c r="C19" s="287">
        <v>0</v>
      </c>
      <c r="D19" s="287">
        <v>0.63</v>
      </c>
      <c r="E19" s="287">
        <v>0.04</v>
      </c>
      <c r="F19" s="287">
        <v>0</v>
      </c>
      <c r="G19" s="287">
        <v>2.48</v>
      </c>
      <c r="H19" s="287">
        <v>2.76</v>
      </c>
      <c r="I19" s="287">
        <v>1.63</v>
      </c>
      <c r="J19" s="287">
        <v>0.12</v>
      </c>
      <c r="K19" s="287"/>
      <c r="L19" s="288" t="s">
        <v>818</v>
      </c>
      <c r="M19" s="298">
        <v>20.49</v>
      </c>
      <c r="N19" s="55"/>
      <c r="O19" s="55"/>
      <c r="P19" s="55"/>
      <c r="Q19" s="55"/>
    </row>
    <row r="20" spans="1:18" s="10" customFormat="1" ht="13.5" customHeight="1" x14ac:dyDescent="0.25">
      <c r="A20" s="297" t="s">
        <v>631</v>
      </c>
      <c r="B20" s="287">
        <v>2.37</v>
      </c>
      <c r="C20" s="287">
        <v>0</v>
      </c>
      <c r="D20" s="287">
        <v>0.61</v>
      </c>
      <c r="E20" s="287">
        <v>0</v>
      </c>
      <c r="F20" s="287">
        <v>0</v>
      </c>
      <c r="G20" s="287">
        <v>3.93</v>
      </c>
      <c r="H20" s="287">
        <v>2.17</v>
      </c>
      <c r="I20" s="287">
        <v>8.73</v>
      </c>
      <c r="J20" s="287">
        <v>0.06</v>
      </c>
      <c r="K20" s="287"/>
      <c r="L20" s="288" t="s">
        <v>820</v>
      </c>
      <c r="M20" s="298">
        <v>20.14</v>
      </c>
      <c r="N20" s="55"/>
      <c r="O20" s="55"/>
      <c r="P20" s="55"/>
      <c r="Q20" s="55"/>
    </row>
    <row r="21" spans="1:18" s="10" customFormat="1" ht="13.5" x14ac:dyDescent="0.25">
      <c r="A21" s="297" t="s">
        <v>633</v>
      </c>
      <c r="B21" s="287">
        <v>18.75</v>
      </c>
      <c r="C21" s="287">
        <v>0</v>
      </c>
      <c r="D21" s="287">
        <v>0.66</v>
      </c>
      <c r="E21" s="287">
        <v>85.32</v>
      </c>
      <c r="F21" s="287">
        <v>1.01</v>
      </c>
      <c r="G21" s="287">
        <v>7.07</v>
      </c>
      <c r="H21" s="287">
        <v>14.64</v>
      </c>
      <c r="I21" s="287">
        <v>0.19</v>
      </c>
      <c r="J21" s="287">
        <v>2.91</v>
      </c>
      <c r="K21" s="287"/>
      <c r="L21" s="288" t="s">
        <v>822</v>
      </c>
      <c r="M21" s="298">
        <v>31.36</v>
      </c>
      <c r="N21" s="55"/>
      <c r="O21" s="55"/>
      <c r="P21" s="55"/>
      <c r="Q21" s="55"/>
    </row>
    <row r="22" spans="1:18" s="10" customFormat="1" ht="13.5" customHeight="1" x14ac:dyDescent="0.25">
      <c r="A22" s="297" t="s">
        <v>647</v>
      </c>
      <c r="B22" s="287">
        <v>8.68</v>
      </c>
      <c r="C22" s="287">
        <v>0</v>
      </c>
      <c r="D22" s="287">
        <v>1.33</v>
      </c>
      <c r="E22" s="287">
        <v>0</v>
      </c>
      <c r="F22" s="287">
        <v>0</v>
      </c>
      <c r="G22" s="287">
        <v>2.85</v>
      </c>
      <c r="H22" s="287">
        <v>4.9000000000000004</v>
      </c>
      <c r="I22" s="287">
        <v>8.7100000000000009</v>
      </c>
      <c r="J22" s="287">
        <v>0.22</v>
      </c>
      <c r="K22" s="287"/>
      <c r="L22" s="288" t="s">
        <v>820</v>
      </c>
      <c r="M22" s="298">
        <v>22.38</v>
      </c>
      <c r="N22" s="55"/>
      <c r="O22" s="55"/>
      <c r="P22" s="55"/>
      <c r="Q22" s="55"/>
    </row>
    <row r="23" spans="1:18" s="10" customFormat="1" ht="22.5" x14ac:dyDescent="0.25">
      <c r="A23" s="297" t="s">
        <v>653</v>
      </c>
      <c r="B23" s="287">
        <v>6.42</v>
      </c>
      <c r="C23" s="287">
        <v>0</v>
      </c>
      <c r="D23" s="287">
        <v>0.48</v>
      </c>
      <c r="E23" s="287">
        <v>0</v>
      </c>
      <c r="F23" s="287">
        <v>0</v>
      </c>
      <c r="G23" s="287">
        <v>4.3099999999999996</v>
      </c>
      <c r="H23" s="287">
        <v>1.77</v>
      </c>
      <c r="I23" s="287">
        <v>8.76</v>
      </c>
      <c r="J23" s="287">
        <v>7.0000000000000007E-2</v>
      </c>
      <c r="K23" s="287"/>
      <c r="L23" s="288" t="s">
        <v>820</v>
      </c>
      <c r="M23" s="298">
        <v>20.03</v>
      </c>
      <c r="N23" s="55"/>
      <c r="O23" s="55"/>
      <c r="P23" s="55"/>
      <c r="Q23" s="55"/>
    </row>
    <row r="24" spans="1:18" s="10" customFormat="1" ht="22.5" x14ac:dyDescent="0.25">
      <c r="A24" s="297" t="s">
        <v>654</v>
      </c>
      <c r="B24" s="287">
        <v>6.94</v>
      </c>
      <c r="C24" s="287">
        <v>0</v>
      </c>
      <c r="D24" s="287">
        <v>0.13</v>
      </c>
      <c r="E24" s="287">
        <v>0</v>
      </c>
      <c r="F24" s="287">
        <v>0</v>
      </c>
      <c r="G24" s="287">
        <v>5.03</v>
      </c>
      <c r="H24" s="287">
        <v>1.02</v>
      </c>
      <c r="I24" s="287">
        <v>8.7799999999999994</v>
      </c>
      <c r="J24" s="287">
        <v>0.12</v>
      </c>
      <c r="K24" s="287"/>
      <c r="L24" s="288" t="s">
        <v>820</v>
      </c>
      <c r="M24" s="298">
        <v>19.78</v>
      </c>
      <c r="N24" s="55"/>
      <c r="O24" s="55"/>
      <c r="P24" s="55"/>
      <c r="Q24" s="55"/>
    </row>
    <row r="25" spans="1:18" s="10" customFormat="1" ht="13.5" customHeight="1" x14ac:dyDescent="0.25">
      <c r="A25" s="297" t="s">
        <v>655</v>
      </c>
      <c r="B25" s="287">
        <v>15.44</v>
      </c>
      <c r="C25" s="287">
        <v>0</v>
      </c>
      <c r="D25" s="287">
        <v>1.8</v>
      </c>
      <c r="E25" s="287">
        <v>0</v>
      </c>
      <c r="F25" s="287">
        <v>0</v>
      </c>
      <c r="G25" s="287">
        <v>3.77</v>
      </c>
      <c r="H25" s="287">
        <v>2.08</v>
      </c>
      <c r="I25" s="287">
        <v>9.2899999999999991</v>
      </c>
      <c r="J25" s="287">
        <v>0.13</v>
      </c>
      <c r="K25" s="287"/>
      <c r="L25" s="288" t="s">
        <v>822</v>
      </c>
      <c r="M25" s="298">
        <v>19.829999999999998</v>
      </c>
      <c r="N25" s="55"/>
      <c r="O25" s="55"/>
      <c r="P25" s="55"/>
      <c r="Q25" s="55"/>
    </row>
    <row r="26" spans="1:18" s="10" customFormat="1" ht="22.5" x14ac:dyDescent="0.25">
      <c r="A26" s="297" t="s">
        <v>606</v>
      </c>
      <c r="B26" s="287">
        <v>0</v>
      </c>
      <c r="C26" s="287">
        <v>0</v>
      </c>
      <c r="D26" s="287">
        <v>0.49</v>
      </c>
      <c r="E26" s="287">
        <v>0</v>
      </c>
      <c r="F26" s="287">
        <v>0</v>
      </c>
      <c r="G26" s="287">
        <v>3.93</v>
      </c>
      <c r="H26" s="287">
        <v>1.97</v>
      </c>
      <c r="I26" s="287">
        <v>6.5</v>
      </c>
      <c r="J26" s="287">
        <v>1.99</v>
      </c>
      <c r="K26" s="287"/>
      <c r="L26" s="288" t="s">
        <v>820</v>
      </c>
      <c r="M26" s="287">
        <v>24.815797107119138</v>
      </c>
      <c r="N26" s="55"/>
      <c r="O26" s="55"/>
      <c r="P26" s="55"/>
      <c r="Q26" s="55"/>
    </row>
    <row r="27" spans="1:18" s="10" customFormat="1" ht="13.5" x14ac:dyDescent="0.25">
      <c r="A27" s="297" t="s">
        <v>618</v>
      </c>
      <c r="B27" s="287">
        <v>0</v>
      </c>
      <c r="C27" s="287">
        <v>0</v>
      </c>
      <c r="D27" s="287">
        <v>5.65</v>
      </c>
      <c r="E27" s="287">
        <v>0</v>
      </c>
      <c r="F27" s="287">
        <v>0</v>
      </c>
      <c r="G27" s="287">
        <v>0</v>
      </c>
      <c r="H27" s="287">
        <v>10.72</v>
      </c>
      <c r="I27" s="287">
        <v>22.68</v>
      </c>
      <c r="J27" s="287">
        <v>0.03</v>
      </c>
      <c r="K27" s="287"/>
      <c r="L27" s="288" t="s">
        <v>822</v>
      </c>
      <c r="M27" s="298">
        <v>19.89</v>
      </c>
      <c r="N27" s="55"/>
      <c r="O27" s="55"/>
      <c r="P27" s="55"/>
      <c r="Q27" s="55"/>
    </row>
    <row r="28" spans="1:18" s="10" customFormat="1" ht="13.5" x14ac:dyDescent="0.25">
      <c r="A28" s="294" t="s">
        <v>738</v>
      </c>
      <c r="B28" s="103">
        <v>0.38</v>
      </c>
      <c r="C28" s="103">
        <v>0</v>
      </c>
      <c r="D28" s="103">
        <v>99.2</v>
      </c>
      <c r="E28" s="103">
        <v>1.25</v>
      </c>
      <c r="F28" s="103">
        <v>0</v>
      </c>
      <c r="G28" s="103">
        <v>0.09</v>
      </c>
      <c r="H28" s="103">
        <v>10.91</v>
      </c>
      <c r="I28" s="103">
        <v>7.75</v>
      </c>
      <c r="J28" s="103">
        <v>2.97</v>
      </c>
      <c r="K28" s="103"/>
      <c r="L28" s="113" t="s">
        <v>825</v>
      </c>
      <c r="M28" s="106">
        <v>22.4</v>
      </c>
      <c r="N28" s="55"/>
      <c r="O28" s="55"/>
      <c r="P28" s="55"/>
      <c r="Q28" s="55"/>
    </row>
    <row r="29" spans="1:18" s="10" customFormat="1" ht="13.5" x14ac:dyDescent="0.25">
      <c r="A29" s="295" t="s">
        <v>816</v>
      </c>
      <c r="B29" s="104">
        <v>6.9172597209714262</v>
      </c>
      <c r="C29" s="104">
        <v>1.3515972098974405</v>
      </c>
      <c r="D29" s="104">
        <v>1.0641098381195611</v>
      </c>
      <c r="E29" s="104">
        <v>0.26539922709056701</v>
      </c>
      <c r="F29" s="104">
        <v>2.8169616757120386E-3</v>
      </c>
      <c r="G29" s="104">
        <v>3.8259863913320649</v>
      </c>
      <c r="H29" s="104">
        <v>3.1440943920899822</v>
      </c>
      <c r="I29" s="104">
        <v>8.7306478955826403</v>
      </c>
      <c r="J29" s="104">
        <v>0.33925366245424965</v>
      </c>
      <c r="K29" s="104"/>
      <c r="L29" s="104"/>
      <c r="M29" s="104">
        <v>21.055898223690608</v>
      </c>
      <c r="N29" s="55"/>
      <c r="O29" s="55"/>
      <c r="P29" s="55"/>
      <c r="Q29" s="55"/>
    </row>
    <row r="30" spans="1:18" s="56" customFormat="1" ht="13.5" x14ac:dyDescent="0.25">
      <c r="A30" s="25" t="s">
        <v>817</v>
      </c>
      <c r="B30" s="296">
        <v>6.68</v>
      </c>
      <c r="C30" s="296">
        <v>2.1</v>
      </c>
      <c r="D30" s="296">
        <v>0.96</v>
      </c>
      <c r="E30" s="296">
        <v>0.33</v>
      </c>
      <c r="F30" s="296">
        <v>0</v>
      </c>
      <c r="G30" s="296">
        <v>4.03</v>
      </c>
      <c r="H30" s="296">
        <v>2.94</v>
      </c>
      <c r="I30" s="296">
        <v>8.9600000000000009</v>
      </c>
      <c r="J30" s="296">
        <v>0.4</v>
      </c>
      <c r="K30" s="296"/>
      <c r="L30" s="104"/>
      <c r="M30" s="296">
        <v>21.23</v>
      </c>
      <c r="N30" s="38"/>
      <c r="O30" s="38"/>
      <c r="P30" s="38"/>
      <c r="Q30" s="38"/>
    </row>
    <row r="31" spans="1:18" s="10" customFormat="1" ht="13.5" x14ac:dyDescent="0.25">
      <c r="A31" s="26" t="s">
        <v>81</v>
      </c>
      <c r="B31" s="104">
        <f>ROUND((B29-B30)/B30*100,2)</f>
        <v>3.55</v>
      </c>
      <c r="C31" s="104">
        <f t="shared" ref="C31:J31" si="0">ROUND((C29-C30)/C30*100,2)</f>
        <v>-35.64</v>
      </c>
      <c r="D31" s="104">
        <f t="shared" si="0"/>
        <v>10.84</v>
      </c>
      <c r="E31" s="104">
        <f t="shared" si="0"/>
        <v>-19.579999999999998</v>
      </c>
      <c r="F31" s="104" t="e">
        <f t="shared" si="0"/>
        <v>#DIV/0!</v>
      </c>
      <c r="G31" s="104">
        <f t="shared" si="0"/>
        <v>-5.0599999999999996</v>
      </c>
      <c r="H31" s="104">
        <f t="shared" si="0"/>
        <v>6.94</v>
      </c>
      <c r="I31" s="104">
        <f t="shared" si="0"/>
        <v>-2.56</v>
      </c>
      <c r="J31" s="104">
        <f t="shared" si="0"/>
        <v>-15.19</v>
      </c>
      <c r="K31" s="104"/>
      <c r="L31" s="104"/>
      <c r="M31" s="104">
        <f>ROUND((M29-M30)/M30*100,2)</f>
        <v>-0.82</v>
      </c>
      <c r="N31" s="55"/>
      <c r="O31" s="55"/>
      <c r="P31" s="55"/>
      <c r="Q31" s="55"/>
    </row>
    <row r="32" spans="1:18" s="4" customFormat="1" ht="13.5" x14ac:dyDescent="0.25">
      <c r="A32" s="13"/>
      <c r="B32" s="14"/>
      <c r="C32" s="14"/>
      <c r="D32" s="14"/>
      <c r="E32" s="14"/>
      <c r="F32" s="14"/>
      <c r="G32" s="14"/>
      <c r="H32" s="14"/>
      <c r="I32" s="14"/>
      <c r="J32" s="14"/>
      <c r="K32" s="14"/>
      <c r="L32" s="41"/>
      <c r="M32" s="14"/>
      <c r="N32" s="38"/>
      <c r="O32" s="38"/>
      <c r="P32" s="38"/>
      <c r="Q32" s="38"/>
      <c r="R32" s="56"/>
    </row>
    <row r="33" spans="1:18" s="4" customFormat="1" ht="11.25" x14ac:dyDescent="0.2">
      <c r="A33" s="45" t="s">
        <v>91</v>
      </c>
      <c r="B33" s="40"/>
      <c r="C33" s="5"/>
      <c r="D33" s="5"/>
      <c r="E33" s="5"/>
      <c r="F33" s="5"/>
      <c r="G33" s="5"/>
      <c r="H33" s="5"/>
      <c r="I33" s="5"/>
      <c r="L33" s="28"/>
      <c r="M33" s="5"/>
      <c r="N33" s="5"/>
      <c r="P33" s="5"/>
      <c r="Q33" s="5"/>
      <c r="R33" s="5"/>
    </row>
    <row r="34" spans="1:18" s="4" customFormat="1" ht="11.25" x14ac:dyDescent="0.2">
      <c r="A34" s="350" t="s">
        <v>110</v>
      </c>
      <c r="B34" s="350"/>
      <c r="C34" s="350"/>
      <c r="D34" s="350"/>
      <c r="E34" s="350"/>
      <c r="F34" s="350"/>
      <c r="G34" s="350"/>
      <c r="H34" s="350"/>
      <c r="I34" s="350"/>
      <c r="J34" s="350"/>
      <c r="K34" s="350"/>
      <c r="L34" s="350"/>
      <c r="M34" s="350"/>
      <c r="N34" s="5"/>
      <c r="P34" s="5"/>
      <c r="Q34" s="5"/>
      <c r="R34" s="5"/>
    </row>
    <row r="35" spans="1:18" s="4" customFormat="1" ht="11.25" x14ac:dyDescent="0.2">
      <c r="A35" s="40" t="s">
        <v>111</v>
      </c>
      <c r="B35" s="40"/>
      <c r="C35" s="5"/>
      <c r="D35" s="5"/>
      <c r="E35" s="5"/>
      <c r="F35" s="5"/>
      <c r="G35" s="5"/>
      <c r="H35" s="5"/>
      <c r="I35" s="5"/>
      <c r="L35" s="28"/>
      <c r="M35" s="5"/>
      <c r="N35" s="5"/>
      <c r="P35" s="5"/>
      <c r="Q35" s="5"/>
      <c r="R35" s="5"/>
    </row>
    <row r="36" spans="1:18" s="4" customFormat="1" ht="11.25" x14ac:dyDescent="0.2">
      <c r="A36" s="350" t="s">
        <v>43</v>
      </c>
      <c r="B36" s="350"/>
      <c r="C36" s="350"/>
      <c r="D36" s="350"/>
      <c r="E36" s="350"/>
      <c r="F36" s="350"/>
      <c r="G36" s="350"/>
      <c r="H36" s="350"/>
      <c r="I36" s="350"/>
      <c r="J36" s="350"/>
      <c r="K36" s="350"/>
      <c r="L36" s="350"/>
      <c r="M36" s="350"/>
      <c r="N36" s="5"/>
      <c r="P36" s="5"/>
      <c r="Q36" s="5"/>
      <c r="R36" s="5"/>
    </row>
    <row r="37" spans="1:18" s="4" customFormat="1" ht="11.25" x14ac:dyDescent="0.2">
      <c r="A37" s="350" t="s">
        <v>164</v>
      </c>
      <c r="B37" s="350"/>
      <c r="C37" s="350"/>
      <c r="D37" s="350"/>
      <c r="E37" s="350"/>
      <c r="F37" s="350"/>
      <c r="G37" s="350"/>
      <c r="H37" s="350"/>
      <c r="I37" s="350"/>
      <c r="J37" s="350"/>
      <c r="K37" s="350"/>
      <c r="L37" s="350"/>
      <c r="M37" s="350"/>
      <c r="N37" s="5"/>
      <c r="P37" s="5"/>
      <c r="Q37" s="5"/>
      <c r="R37" s="5"/>
    </row>
    <row r="38" spans="1:18" s="4" customFormat="1" ht="24" customHeight="1" x14ac:dyDescent="0.2">
      <c r="A38" s="350" t="s">
        <v>166</v>
      </c>
      <c r="B38" s="350"/>
      <c r="C38" s="350"/>
      <c r="D38" s="350"/>
      <c r="E38" s="350"/>
      <c r="F38" s="350"/>
      <c r="G38" s="350"/>
      <c r="H38" s="350"/>
      <c r="I38" s="350"/>
      <c r="J38" s="350"/>
      <c r="K38" s="350"/>
      <c r="L38" s="350"/>
      <c r="M38" s="350"/>
      <c r="N38" s="5"/>
      <c r="P38" s="5"/>
      <c r="Q38" s="5"/>
      <c r="R38" s="5"/>
    </row>
    <row r="39" spans="1:18" s="4" customFormat="1" ht="11.25" x14ac:dyDescent="0.2">
      <c r="A39" s="350" t="s">
        <v>171</v>
      </c>
      <c r="B39" s="350"/>
      <c r="C39" s="350"/>
      <c r="D39" s="350"/>
      <c r="E39" s="350"/>
      <c r="F39" s="350"/>
      <c r="G39" s="350"/>
      <c r="H39" s="350"/>
      <c r="I39" s="350"/>
      <c r="J39" s="350"/>
      <c r="K39" s="350"/>
      <c r="L39" s="350"/>
      <c r="M39" s="350"/>
      <c r="N39" s="5"/>
      <c r="P39" s="5"/>
      <c r="Q39" s="5"/>
      <c r="R39" s="5"/>
    </row>
    <row r="40" spans="1:18" s="4" customFormat="1" ht="11.25" x14ac:dyDescent="0.2">
      <c r="A40" s="350" t="s">
        <v>172</v>
      </c>
      <c r="B40" s="350"/>
      <c r="C40" s="350"/>
      <c r="D40" s="350"/>
      <c r="E40" s="350"/>
      <c r="F40" s="350"/>
      <c r="G40" s="350"/>
      <c r="H40" s="350"/>
      <c r="I40" s="350"/>
      <c r="J40" s="350"/>
      <c r="K40" s="350"/>
      <c r="L40" s="350"/>
      <c r="M40" s="350"/>
      <c r="N40" s="5"/>
      <c r="P40" s="5"/>
      <c r="Q40" s="5"/>
      <c r="R40" s="5"/>
    </row>
    <row r="41" spans="1:18" s="4" customFormat="1" ht="11.25" x14ac:dyDescent="0.2">
      <c r="A41" s="349" t="s">
        <v>368</v>
      </c>
      <c r="B41" s="350"/>
      <c r="C41" s="350"/>
      <c r="D41" s="350"/>
      <c r="E41" s="350"/>
      <c r="F41" s="350"/>
      <c r="G41" s="350"/>
      <c r="H41" s="350"/>
      <c r="I41" s="350"/>
      <c r="J41" s="350"/>
      <c r="K41" s="350"/>
      <c r="L41" s="350"/>
      <c r="M41" s="350"/>
      <c r="N41" s="5"/>
      <c r="P41" s="5"/>
      <c r="Q41" s="5"/>
      <c r="R41" s="5"/>
    </row>
    <row r="42" spans="1:18" s="4" customFormat="1" ht="11.25" x14ac:dyDescent="0.2">
      <c r="A42" s="349" t="s">
        <v>370</v>
      </c>
      <c r="B42" s="350"/>
      <c r="C42" s="350"/>
      <c r="D42" s="350"/>
      <c r="E42" s="350"/>
      <c r="F42" s="350"/>
      <c r="G42" s="350"/>
      <c r="H42" s="350"/>
      <c r="I42" s="350"/>
      <c r="J42" s="350"/>
      <c r="K42" s="350"/>
      <c r="L42" s="350"/>
      <c r="M42" s="350"/>
      <c r="N42" s="5"/>
      <c r="P42" s="5"/>
      <c r="Q42" s="5"/>
      <c r="R42" s="5"/>
    </row>
  </sheetData>
  <mergeCells count="19">
    <mergeCell ref="J4:M4"/>
    <mergeCell ref="B5:B6"/>
    <mergeCell ref="C5:C6"/>
    <mergeCell ref="D5:D6"/>
    <mergeCell ref="E5:E6"/>
    <mergeCell ref="F5:F6"/>
    <mergeCell ref="G5:G6"/>
    <mergeCell ref="H5:H6"/>
    <mergeCell ref="I5:I6"/>
    <mergeCell ref="J5:J6"/>
    <mergeCell ref="A40:M40"/>
    <mergeCell ref="A41:M41"/>
    <mergeCell ref="A42:M42"/>
    <mergeCell ref="L5:M5"/>
    <mergeCell ref="A34:M34"/>
    <mergeCell ref="A36:M36"/>
    <mergeCell ref="A37:M37"/>
    <mergeCell ref="A38:M38"/>
    <mergeCell ref="A39:M39"/>
  </mergeCells>
  <pageMargins left="0.7" right="0.7" top="0.75" bottom="0.75" header="0.3" footer="0.3"/>
  <pageSetup paperSize="9" scale="74" orientation="landscape" r:id="rId1"/>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zoomScaleSheetLayoutView="80" workbookViewId="0"/>
  </sheetViews>
  <sheetFormatPr baseColWidth="10" defaultColWidth="11.5703125" defaultRowHeight="12.75" x14ac:dyDescent="0.2"/>
  <cols>
    <col min="1" max="1" width="30.7109375" style="165" customWidth="1"/>
    <col min="2" max="2" width="10.42578125" style="165" customWidth="1"/>
    <col min="3" max="3" width="12.7109375" style="165" customWidth="1"/>
    <col min="4" max="5" width="10.42578125" style="165" customWidth="1"/>
    <col min="6" max="6" width="12.5703125" style="165" customWidth="1"/>
    <col min="7" max="7" width="10.7109375" style="165" customWidth="1"/>
    <col min="8" max="10" width="10.42578125" style="165" customWidth="1"/>
    <col min="11" max="11" width="1.28515625" style="165" customWidth="1"/>
    <col min="12" max="12" width="23.42578125" style="165" customWidth="1"/>
    <col min="13" max="16384" width="11.5703125" style="165"/>
  </cols>
  <sheetData>
    <row r="1" spans="1:18" s="51" customFormat="1" ht="15" customHeight="1" x14ac:dyDescent="0.3">
      <c r="A1" s="48"/>
      <c r="B1" s="48"/>
      <c r="C1" s="48"/>
      <c r="D1" s="48"/>
      <c r="E1" s="6"/>
      <c r="F1" s="6"/>
      <c r="G1" s="6"/>
      <c r="H1" s="6"/>
      <c r="I1" s="6"/>
      <c r="J1" s="6"/>
      <c r="K1" s="6"/>
      <c r="L1" s="49"/>
      <c r="M1" s="6"/>
      <c r="N1" s="8"/>
      <c r="O1" s="8"/>
      <c r="P1" s="8"/>
      <c r="Q1" s="8"/>
      <c r="R1" s="50"/>
    </row>
    <row r="2" spans="1:18" s="406" customFormat="1" ht="20.25" customHeight="1" x14ac:dyDescent="0.2">
      <c r="A2" s="393" t="s">
        <v>373</v>
      </c>
      <c r="B2" s="394"/>
      <c r="C2" s="395"/>
      <c r="D2" s="395"/>
      <c r="E2" s="395"/>
      <c r="F2" s="395"/>
      <c r="G2" s="395"/>
      <c r="H2" s="395"/>
      <c r="I2" s="395"/>
      <c r="J2" s="395"/>
      <c r="K2" s="395"/>
      <c r="L2" s="401"/>
      <c r="M2" s="24" t="s">
        <v>381</v>
      </c>
      <c r="N2" s="408"/>
      <c r="O2" s="408"/>
      <c r="P2" s="408"/>
      <c r="Q2" s="408"/>
      <c r="R2" s="394"/>
    </row>
    <row r="3" spans="1:18" s="10" customFormat="1" ht="13.5" x14ac:dyDescent="0.25">
      <c r="A3" s="51"/>
      <c r="B3" s="51"/>
      <c r="C3" s="51"/>
      <c r="D3" s="51"/>
      <c r="E3" s="52"/>
      <c r="F3" s="52"/>
      <c r="G3" s="52"/>
      <c r="H3" s="52"/>
      <c r="I3" s="52"/>
      <c r="J3" s="52"/>
      <c r="K3" s="52"/>
      <c r="L3" s="53"/>
      <c r="M3" s="52"/>
      <c r="N3" s="52"/>
      <c r="O3" s="52"/>
      <c r="P3" s="52"/>
      <c r="Q3" s="52"/>
      <c r="R3" s="51"/>
    </row>
    <row r="4" spans="1:18" s="153" customFormat="1" ht="11.25" x14ac:dyDescent="0.2">
      <c r="A4" s="68"/>
      <c r="B4" s="156"/>
      <c r="C4" s="156"/>
      <c r="D4" s="146"/>
      <c r="E4" s="146"/>
      <c r="F4" s="146"/>
      <c r="G4" s="156"/>
      <c r="H4" s="156"/>
      <c r="I4" s="156"/>
      <c r="J4" s="341" t="s">
        <v>21</v>
      </c>
      <c r="K4" s="341"/>
      <c r="L4" s="341"/>
      <c r="M4" s="341"/>
      <c r="N4" s="152"/>
      <c r="O4" s="152"/>
      <c r="P4" s="152"/>
      <c r="Q4" s="152"/>
    </row>
    <row r="5" spans="1:18" s="153" customFormat="1" ht="13.5" customHeight="1" x14ac:dyDescent="0.2">
      <c r="A5" s="68"/>
      <c r="B5" s="348" t="s">
        <v>39</v>
      </c>
      <c r="C5" s="348" t="s">
        <v>112</v>
      </c>
      <c r="D5" s="348" t="s">
        <v>42</v>
      </c>
      <c r="E5" s="348" t="s">
        <v>45</v>
      </c>
      <c r="F5" s="348" t="s">
        <v>165</v>
      </c>
      <c r="G5" s="348" t="s">
        <v>169</v>
      </c>
      <c r="H5" s="348" t="s">
        <v>170</v>
      </c>
      <c r="I5" s="348" t="s">
        <v>367</v>
      </c>
      <c r="J5" s="368" t="s">
        <v>369</v>
      </c>
      <c r="K5" s="118"/>
      <c r="L5" s="367" t="s">
        <v>372</v>
      </c>
      <c r="M5" s="367"/>
      <c r="N5" s="152"/>
      <c r="O5" s="152"/>
      <c r="P5" s="152"/>
      <c r="Q5" s="152"/>
    </row>
    <row r="6" spans="1:18" s="155" customFormat="1" ht="13.5" customHeight="1" x14ac:dyDescent="0.2">
      <c r="A6" s="9" t="s">
        <v>129</v>
      </c>
      <c r="B6" s="342"/>
      <c r="C6" s="342"/>
      <c r="D6" s="342"/>
      <c r="E6" s="342" t="s">
        <v>45</v>
      </c>
      <c r="F6" s="342" t="s">
        <v>46</v>
      </c>
      <c r="G6" s="342" t="s">
        <v>113</v>
      </c>
      <c r="H6" s="342"/>
      <c r="I6" s="342"/>
      <c r="J6" s="342"/>
      <c r="K6" s="3"/>
      <c r="L6" s="44" t="s">
        <v>452</v>
      </c>
      <c r="M6" s="44" t="s">
        <v>89</v>
      </c>
      <c r="N6" s="154"/>
      <c r="O6" s="154"/>
      <c r="P6" s="154"/>
      <c r="Q6" s="154"/>
    </row>
    <row r="7" spans="1:18" s="10" customFormat="1" ht="13.5" x14ac:dyDescent="0.25">
      <c r="A7" s="109" t="s">
        <v>497</v>
      </c>
      <c r="B7" s="111">
        <v>3.63</v>
      </c>
      <c r="C7" s="111">
        <v>0</v>
      </c>
      <c r="D7" s="111">
        <v>62.83</v>
      </c>
      <c r="E7" s="111">
        <v>3.36</v>
      </c>
      <c r="F7" s="111">
        <v>0.04</v>
      </c>
      <c r="G7" s="111">
        <v>3.91</v>
      </c>
      <c r="H7" s="111">
        <v>11.6</v>
      </c>
      <c r="I7" s="111">
        <v>1.96</v>
      </c>
      <c r="J7" s="111">
        <v>6.91</v>
      </c>
      <c r="K7" s="111"/>
      <c r="L7" s="112" t="s">
        <v>832</v>
      </c>
      <c r="M7" s="110">
        <v>15</v>
      </c>
      <c r="N7" s="55"/>
      <c r="O7" s="55"/>
      <c r="P7" s="55"/>
      <c r="Q7" s="55"/>
    </row>
    <row r="8" spans="1:18" s="10" customFormat="1" ht="13.5" x14ac:dyDescent="0.25">
      <c r="A8" s="317" t="s">
        <v>470</v>
      </c>
      <c r="B8" s="318">
        <v>7.08</v>
      </c>
      <c r="C8" s="318">
        <v>40.729999999999997</v>
      </c>
      <c r="D8" s="318">
        <v>0.97</v>
      </c>
      <c r="E8" s="318">
        <v>4.0599999999999996</v>
      </c>
      <c r="F8" s="318">
        <v>4.6900000000000004</v>
      </c>
      <c r="G8" s="318">
        <v>7.5</v>
      </c>
      <c r="H8" s="318">
        <v>8.6300000000000008</v>
      </c>
      <c r="I8" s="318">
        <v>1.79</v>
      </c>
      <c r="J8" s="318">
        <v>34.68</v>
      </c>
      <c r="K8" s="318"/>
      <c r="L8" s="319" t="s">
        <v>832</v>
      </c>
      <c r="M8" s="320">
        <v>35.18</v>
      </c>
      <c r="N8" s="55"/>
      <c r="O8" s="55"/>
      <c r="P8" s="55"/>
      <c r="Q8" s="55"/>
    </row>
    <row r="9" spans="1:18" s="10" customFormat="1" ht="22.5" x14ac:dyDescent="0.25">
      <c r="A9" s="326" t="s">
        <v>744</v>
      </c>
      <c r="B9" s="301">
        <v>0</v>
      </c>
      <c r="C9" s="301">
        <v>0</v>
      </c>
      <c r="D9" s="301">
        <v>0</v>
      </c>
      <c r="E9" s="301">
        <v>0</v>
      </c>
      <c r="F9" s="301">
        <v>0</v>
      </c>
      <c r="G9" s="301">
        <v>4.72</v>
      </c>
      <c r="H9" s="301">
        <v>2.41</v>
      </c>
      <c r="I9" s="301">
        <v>3.27</v>
      </c>
      <c r="J9" s="301">
        <v>0</v>
      </c>
      <c r="K9" s="301"/>
      <c r="L9" s="327" t="s">
        <v>866</v>
      </c>
      <c r="M9" s="301">
        <v>2.2599999999999998</v>
      </c>
      <c r="N9" s="55"/>
      <c r="O9" s="55"/>
      <c r="P9" s="55"/>
      <c r="Q9" s="55"/>
    </row>
    <row r="10" spans="1:18" s="10" customFormat="1" ht="13.5" customHeight="1" x14ac:dyDescent="0.25">
      <c r="A10" s="114" t="s">
        <v>816</v>
      </c>
      <c r="B10" s="104">
        <v>1.8139295047170088</v>
      </c>
      <c r="C10" s="104">
        <v>9.6193866131780421</v>
      </c>
      <c r="D10" s="104">
        <v>2.7254954963472988</v>
      </c>
      <c r="E10" s="104">
        <v>1.0909918946114638</v>
      </c>
      <c r="F10" s="104">
        <v>1.1076349300550929</v>
      </c>
      <c r="G10" s="104">
        <v>5.3444083236003674</v>
      </c>
      <c r="H10" s="104">
        <v>4.2438452509987874</v>
      </c>
      <c r="I10" s="104">
        <v>2.8684551986968874</v>
      </c>
      <c r="J10" s="104">
        <v>8.4648557312203714</v>
      </c>
      <c r="K10" s="104"/>
      <c r="L10" s="104"/>
      <c r="M10" s="104">
        <v>9.0640227633633881</v>
      </c>
      <c r="N10" s="55"/>
      <c r="O10" s="55"/>
      <c r="P10" s="55"/>
      <c r="Q10" s="55"/>
    </row>
    <row r="11" spans="1:18" s="56" customFormat="1" ht="13.5" x14ac:dyDescent="0.25">
      <c r="A11" s="11" t="s">
        <v>817</v>
      </c>
      <c r="B11" s="100">
        <v>4.91</v>
      </c>
      <c r="C11" s="100">
        <v>35.880000000000003</v>
      </c>
      <c r="D11" s="100">
        <v>9.57</v>
      </c>
      <c r="E11" s="100">
        <v>3.45</v>
      </c>
      <c r="F11" s="100">
        <v>15.75</v>
      </c>
      <c r="G11" s="100">
        <v>7.14</v>
      </c>
      <c r="H11" s="100">
        <v>8.56</v>
      </c>
      <c r="I11" s="100">
        <v>1.74</v>
      </c>
      <c r="J11" s="100">
        <v>28.86</v>
      </c>
      <c r="K11" s="303"/>
      <c r="L11" s="299"/>
      <c r="M11" s="100">
        <v>32.17</v>
      </c>
      <c r="N11" s="38"/>
      <c r="O11" s="38"/>
      <c r="P11" s="38"/>
      <c r="Q11" s="38"/>
    </row>
    <row r="12" spans="1:18" s="10" customFormat="1" ht="13.5" x14ac:dyDescent="0.25">
      <c r="A12" s="87" t="s">
        <v>81</v>
      </c>
      <c r="B12" s="104">
        <f>ROUND((B10-B11)/B11*100,2)</f>
        <v>-63.06</v>
      </c>
      <c r="C12" s="104">
        <f t="shared" ref="C12:J12" si="0">ROUND((C10-C11)/C11*100,2)</f>
        <v>-73.19</v>
      </c>
      <c r="D12" s="104">
        <f t="shared" si="0"/>
        <v>-71.52</v>
      </c>
      <c r="E12" s="104">
        <f t="shared" si="0"/>
        <v>-68.38</v>
      </c>
      <c r="F12" s="104">
        <f t="shared" si="0"/>
        <v>-92.97</v>
      </c>
      <c r="G12" s="104">
        <f t="shared" si="0"/>
        <v>-25.15</v>
      </c>
      <c r="H12" s="104">
        <f t="shared" si="0"/>
        <v>-50.42</v>
      </c>
      <c r="I12" s="104">
        <f t="shared" si="0"/>
        <v>64.849999999999994</v>
      </c>
      <c r="J12" s="104">
        <f t="shared" si="0"/>
        <v>-70.67</v>
      </c>
      <c r="K12" s="104"/>
      <c r="L12" s="104"/>
      <c r="M12" s="104">
        <f>ROUND((M10-M11)/M11*100,2)</f>
        <v>-71.819999999999993</v>
      </c>
      <c r="N12" s="55"/>
      <c r="O12" s="55"/>
      <c r="P12" s="55"/>
      <c r="Q12" s="55"/>
    </row>
    <row r="13" spans="1:18" s="4" customFormat="1" ht="13.5" x14ac:dyDescent="0.25">
      <c r="A13" s="13"/>
      <c r="B13" s="14"/>
      <c r="C13" s="14"/>
      <c r="D13" s="14"/>
      <c r="E13" s="14"/>
      <c r="F13" s="14"/>
      <c r="G13" s="14"/>
      <c r="H13" s="14"/>
      <c r="I13" s="14"/>
      <c r="J13" s="14"/>
      <c r="K13" s="14"/>
      <c r="L13" s="41"/>
      <c r="M13" s="14"/>
      <c r="N13" s="38"/>
      <c r="O13" s="38"/>
      <c r="P13" s="38"/>
      <c r="Q13" s="38"/>
      <c r="R13" s="56"/>
    </row>
    <row r="14" spans="1:18" s="4" customFormat="1" ht="11.25" x14ac:dyDescent="0.2">
      <c r="A14" s="45" t="s">
        <v>91</v>
      </c>
      <c r="B14" s="40"/>
      <c r="C14" s="5"/>
      <c r="D14" s="5"/>
      <c r="E14" s="5"/>
      <c r="F14" s="5"/>
      <c r="G14" s="5"/>
      <c r="H14" s="5"/>
      <c r="I14" s="5"/>
      <c r="L14" s="28"/>
      <c r="M14" s="5"/>
      <c r="N14" s="5"/>
      <c r="P14" s="5"/>
      <c r="Q14" s="5"/>
      <c r="R14" s="5"/>
    </row>
    <row r="15" spans="1:18" s="4" customFormat="1" ht="11.25" x14ac:dyDescent="0.2">
      <c r="A15" s="350" t="s">
        <v>110</v>
      </c>
      <c r="B15" s="350"/>
      <c r="C15" s="350"/>
      <c r="D15" s="350"/>
      <c r="E15" s="350"/>
      <c r="F15" s="350"/>
      <c r="G15" s="350"/>
      <c r="H15" s="350"/>
      <c r="I15" s="350"/>
      <c r="J15" s="350"/>
      <c r="K15" s="350"/>
      <c r="L15" s="350"/>
      <c r="M15" s="350"/>
      <c r="N15" s="5"/>
      <c r="P15" s="5"/>
      <c r="Q15" s="5"/>
      <c r="R15" s="5"/>
    </row>
    <row r="16" spans="1:18" s="4" customFormat="1" ht="11.25" x14ac:dyDescent="0.2">
      <c r="A16" s="40" t="s">
        <v>111</v>
      </c>
      <c r="B16" s="40"/>
      <c r="C16" s="5"/>
      <c r="D16" s="5"/>
      <c r="E16" s="5"/>
      <c r="F16" s="5"/>
      <c r="G16" s="5"/>
      <c r="H16" s="5"/>
      <c r="I16" s="5"/>
      <c r="L16" s="28"/>
      <c r="M16" s="5"/>
      <c r="N16" s="5"/>
      <c r="P16" s="5"/>
      <c r="Q16" s="5"/>
      <c r="R16" s="5"/>
    </row>
    <row r="17" spans="1:18" s="4" customFormat="1" ht="11.25" x14ac:dyDescent="0.2">
      <c r="A17" s="350" t="s">
        <v>43</v>
      </c>
      <c r="B17" s="350"/>
      <c r="C17" s="350"/>
      <c r="D17" s="350"/>
      <c r="E17" s="350"/>
      <c r="F17" s="350"/>
      <c r="G17" s="350"/>
      <c r="H17" s="350"/>
      <c r="I17" s="350"/>
      <c r="J17" s="350"/>
      <c r="K17" s="350"/>
      <c r="L17" s="350"/>
      <c r="M17" s="350"/>
      <c r="N17" s="5"/>
      <c r="P17" s="5"/>
      <c r="Q17" s="5"/>
      <c r="R17" s="5"/>
    </row>
    <row r="18" spans="1:18" s="4" customFormat="1" ht="11.25" x14ac:dyDescent="0.2">
      <c r="A18" s="350" t="s">
        <v>164</v>
      </c>
      <c r="B18" s="350"/>
      <c r="C18" s="350"/>
      <c r="D18" s="350"/>
      <c r="E18" s="350"/>
      <c r="F18" s="350"/>
      <c r="G18" s="350"/>
      <c r="H18" s="350"/>
      <c r="I18" s="350"/>
      <c r="J18" s="350"/>
      <c r="K18" s="350"/>
      <c r="L18" s="350"/>
      <c r="M18" s="350"/>
      <c r="N18" s="5"/>
      <c r="P18" s="5"/>
      <c r="Q18" s="5"/>
      <c r="R18" s="5"/>
    </row>
    <row r="19" spans="1:18" s="4" customFormat="1" ht="24" customHeight="1" x14ac:dyDescent="0.2">
      <c r="A19" s="350" t="s">
        <v>166</v>
      </c>
      <c r="B19" s="350"/>
      <c r="C19" s="350"/>
      <c r="D19" s="350"/>
      <c r="E19" s="350"/>
      <c r="F19" s="350"/>
      <c r="G19" s="350"/>
      <c r="H19" s="350"/>
      <c r="I19" s="350"/>
      <c r="J19" s="350"/>
      <c r="K19" s="350"/>
      <c r="L19" s="350"/>
      <c r="M19" s="350"/>
      <c r="N19" s="5"/>
      <c r="P19" s="5"/>
      <c r="Q19" s="5"/>
      <c r="R19" s="5"/>
    </row>
    <row r="20" spans="1:18" s="4" customFormat="1" ht="11.25" x14ac:dyDescent="0.2">
      <c r="A20" s="350" t="s">
        <v>171</v>
      </c>
      <c r="B20" s="350"/>
      <c r="C20" s="350"/>
      <c r="D20" s="350"/>
      <c r="E20" s="350"/>
      <c r="F20" s="350"/>
      <c r="G20" s="350"/>
      <c r="H20" s="350"/>
      <c r="I20" s="350"/>
      <c r="J20" s="350"/>
      <c r="K20" s="350"/>
      <c r="L20" s="350"/>
      <c r="M20" s="350"/>
      <c r="N20" s="5"/>
      <c r="P20" s="5"/>
      <c r="Q20" s="5"/>
      <c r="R20" s="5"/>
    </row>
    <row r="21" spans="1:18" s="4" customFormat="1" ht="11.25" x14ac:dyDescent="0.2">
      <c r="A21" s="350" t="s">
        <v>172</v>
      </c>
      <c r="B21" s="350"/>
      <c r="C21" s="350"/>
      <c r="D21" s="350"/>
      <c r="E21" s="350"/>
      <c r="F21" s="350"/>
      <c r="G21" s="350"/>
      <c r="H21" s="350"/>
      <c r="I21" s="350"/>
      <c r="J21" s="350"/>
      <c r="K21" s="350"/>
      <c r="L21" s="350"/>
      <c r="M21" s="350"/>
      <c r="N21" s="5"/>
      <c r="P21" s="5"/>
      <c r="Q21" s="5"/>
      <c r="R21" s="5"/>
    </row>
    <row r="22" spans="1:18" s="4" customFormat="1" ht="11.25" x14ac:dyDescent="0.2">
      <c r="A22" s="349" t="s">
        <v>368</v>
      </c>
      <c r="B22" s="350"/>
      <c r="C22" s="350"/>
      <c r="D22" s="350"/>
      <c r="E22" s="350"/>
      <c r="F22" s="350"/>
      <c r="G22" s="350"/>
      <c r="H22" s="350"/>
      <c r="I22" s="350"/>
      <c r="J22" s="350"/>
      <c r="K22" s="350"/>
      <c r="L22" s="350"/>
      <c r="M22" s="350"/>
      <c r="N22" s="5"/>
      <c r="P22" s="5"/>
      <c r="Q22" s="5"/>
      <c r="R22" s="5"/>
    </row>
    <row r="23" spans="1:18" s="4" customFormat="1" ht="11.25" x14ac:dyDescent="0.2">
      <c r="A23" s="349" t="s">
        <v>370</v>
      </c>
      <c r="B23" s="350"/>
      <c r="C23" s="350"/>
      <c r="D23" s="350"/>
      <c r="E23" s="350"/>
      <c r="F23" s="350"/>
      <c r="G23" s="350"/>
      <c r="H23" s="350"/>
      <c r="I23" s="350"/>
      <c r="J23" s="350"/>
      <c r="K23" s="350"/>
      <c r="L23" s="350"/>
      <c r="M23" s="350"/>
      <c r="N23" s="5"/>
      <c r="P23" s="5"/>
      <c r="Q23" s="5"/>
      <c r="R23" s="5"/>
    </row>
  </sheetData>
  <mergeCells count="19">
    <mergeCell ref="J4:M4"/>
    <mergeCell ref="B5:B6"/>
    <mergeCell ref="C5:C6"/>
    <mergeCell ref="D5:D6"/>
    <mergeCell ref="E5:E6"/>
    <mergeCell ref="F5:F6"/>
    <mergeCell ref="G5:G6"/>
    <mergeCell ref="H5:H6"/>
    <mergeCell ref="I5:I6"/>
    <mergeCell ref="J5:J6"/>
    <mergeCell ref="A21:M21"/>
    <mergeCell ref="A22:M22"/>
    <mergeCell ref="A23:M23"/>
    <mergeCell ref="L5:M5"/>
    <mergeCell ref="A15:M15"/>
    <mergeCell ref="A17:M17"/>
    <mergeCell ref="A18:M18"/>
    <mergeCell ref="A19:M19"/>
    <mergeCell ref="A20:M20"/>
  </mergeCells>
  <pageMargins left="0.7" right="0.7" top="0.75" bottom="0.75" header="0.3" footer="0.3"/>
  <pageSetup paperSize="9" scale="80" orientation="landscape" r:id="rId1"/>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2.75" x14ac:dyDescent="0.2"/>
  <cols>
    <col min="1" max="1" width="30.7109375" customWidth="1"/>
    <col min="3" max="3" width="12.140625" customWidth="1"/>
    <col min="6" max="6" width="13.7109375" customWidth="1"/>
    <col min="7" max="7" width="11.42578125" customWidth="1"/>
    <col min="8" max="8" width="12.85546875" customWidth="1"/>
    <col min="9" max="9" width="13" customWidth="1"/>
    <col min="10" max="12" width="12.28515625" customWidth="1"/>
  </cols>
  <sheetData>
    <row r="1" spans="1:17" s="51" customFormat="1" ht="15" customHeight="1" x14ac:dyDescent="0.3">
      <c r="A1" s="60"/>
      <c r="B1" s="61"/>
      <c r="C1" s="61"/>
      <c r="D1" s="61"/>
      <c r="E1" s="61"/>
      <c r="F1" s="61"/>
      <c r="G1" s="61"/>
      <c r="H1" s="61"/>
      <c r="I1" s="61"/>
      <c r="J1" s="61"/>
      <c r="K1" s="61"/>
      <c r="L1" s="61"/>
      <c r="M1" s="12"/>
      <c r="N1" s="12"/>
      <c r="O1" s="12"/>
      <c r="P1" s="12"/>
      <c r="Q1" s="7"/>
    </row>
    <row r="2" spans="1:17" s="406" customFormat="1" ht="20.25" customHeight="1" x14ac:dyDescent="0.2">
      <c r="A2" s="393" t="s">
        <v>14</v>
      </c>
      <c r="B2" s="394"/>
      <c r="C2" s="395"/>
      <c r="D2" s="395"/>
      <c r="E2" s="395"/>
      <c r="F2" s="395"/>
      <c r="G2" s="395"/>
      <c r="H2" s="395"/>
      <c r="I2" s="395"/>
      <c r="J2" s="395"/>
      <c r="K2" s="401"/>
      <c r="L2" s="24" t="s">
        <v>382</v>
      </c>
      <c r="M2" s="405"/>
      <c r="N2" s="405"/>
      <c r="O2" s="405"/>
      <c r="P2" s="405"/>
    </row>
    <row r="3" spans="1:17" s="155" customFormat="1" ht="13.5" customHeight="1" x14ac:dyDescent="0.2">
      <c r="A3" s="153"/>
      <c r="B3" s="153"/>
      <c r="C3" s="153"/>
      <c r="D3" s="153"/>
      <c r="E3" s="152"/>
      <c r="F3" s="152"/>
      <c r="G3" s="152"/>
      <c r="H3" s="152"/>
      <c r="I3" s="152"/>
      <c r="J3" s="152"/>
      <c r="K3" s="157"/>
      <c r="L3" s="152"/>
      <c r="M3" s="152"/>
      <c r="N3" s="152"/>
      <c r="O3" s="152"/>
      <c r="P3" s="152"/>
      <c r="Q3" s="153"/>
    </row>
    <row r="4" spans="1:17" s="153" customFormat="1" ht="11.25" x14ac:dyDescent="0.2">
      <c r="A4" s="68"/>
      <c r="B4" s="156"/>
      <c r="C4" s="156"/>
      <c r="D4" s="146"/>
      <c r="E4" s="146"/>
      <c r="F4" s="146"/>
      <c r="G4" s="156"/>
      <c r="H4" s="156"/>
      <c r="I4" s="156"/>
      <c r="J4" s="341" t="s">
        <v>21</v>
      </c>
      <c r="K4" s="341"/>
      <c r="L4" s="341"/>
      <c r="M4" s="152"/>
      <c r="N4" s="152"/>
      <c r="O4" s="152"/>
      <c r="P4" s="152"/>
    </row>
    <row r="5" spans="1:17" s="153" customFormat="1" ht="13.5" customHeight="1" x14ac:dyDescent="0.2">
      <c r="A5" s="68"/>
      <c r="B5" s="348" t="s">
        <v>39</v>
      </c>
      <c r="C5" s="348" t="s">
        <v>112</v>
      </c>
      <c r="D5" s="348" t="s">
        <v>42</v>
      </c>
      <c r="E5" s="348" t="s">
        <v>45</v>
      </c>
      <c r="F5" s="348" t="s">
        <v>165</v>
      </c>
      <c r="G5" s="348" t="s">
        <v>169</v>
      </c>
      <c r="H5" s="348" t="s">
        <v>170</v>
      </c>
      <c r="I5" s="348" t="s">
        <v>367</v>
      </c>
      <c r="J5" s="368" t="s">
        <v>369</v>
      </c>
      <c r="K5" s="367" t="s">
        <v>372</v>
      </c>
      <c r="L5" s="367"/>
      <c r="M5" s="152"/>
      <c r="N5" s="152"/>
      <c r="O5" s="152"/>
      <c r="P5" s="152"/>
    </row>
    <row r="6" spans="1:17" s="155" customFormat="1" ht="31.5" customHeight="1" x14ac:dyDescent="0.2">
      <c r="A6" s="9" t="s">
        <v>129</v>
      </c>
      <c r="B6" s="342"/>
      <c r="C6" s="342"/>
      <c r="D6" s="342"/>
      <c r="E6" s="342" t="s">
        <v>45</v>
      </c>
      <c r="F6" s="342" t="s">
        <v>46</v>
      </c>
      <c r="G6" s="342" t="s">
        <v>113</v>
      </c>
      <c r="H6" s="342"/>
      <c r="I6" s="342"/>
      <c r="J6" s="342"/>
      <c r="K6" s="44" t="s">
        <v>452</v>
      </c>
      <c r="L6" s="44" t="s">
        <v>89</v>
      </c>
      <c r="M6" s="154"/>
      <c r="N6" s="154"/>
      <c r="O6" s="154"/>
      <c r="P6" s="154"/>
    </row>
    <row r="7" spans="1:17" s="4" customFormat="1" ht="13.5" x14ac:dyDescent="0.25">
      <c r="A7" s="13"/>
      <c r="B7" s="14"/>
      <c r="C7" s="14"/>
      <c r="D7" s="14"/>
      <c r="E7" s="14"/>
      <c r="F7" s="14"/>
      <c r="G7" s="14"/>
      <c r="H7" s="14"/>
      <c r="I7" s="14"/>
      <c r="J7" s="14"/>
      <c r="K7" s="41"/>
      <c r="L7" s="14"/>
      <c r="M7" s="38"/>
      <c r="N7" s="38"/>
      <c r="O7" s="38"/>
      <c r="P7" s="38"/>
      <c r="Q7" s="56"/>
    </row>
    <row r="8" spans="1:17" s="4" customFormat="1" ht="11.25" x14ac:dyDescent="0.2">
      <c r="A8" s="45" t="s">
        <v>91</v>
      </c>
      <c r="B8" s="40"/>
      <c r="C8" s="5"/>
      <c r="D8" s="5"/>
      <c r="E8" s="5"/>
      <c r="F8" s="5"/>
      <c r="G8" s="5"/>
      <c r="H8" s="5"/>
      <c r="I8" s="5"/>
      <c r="K8" s="28"/>
      <c r="L8" s="5"/>
      <c r="M8" s="5"/>
      <c r="O8" s="5"/>
      <c r="P8" s="5"/>
      <c r="Q8" s="5"/>
    </row>
    <row r="9" spans="1:17" s="4" customFormat="1" ht="11.25" x14ac:dyDescent="0.2">
      <c r="A9" s="350" t="s">
        <v>110</v>
      </c>
      <c r="B9" s="350"/>
      <c r="C9" s="350"/>
      <c r="D9" s="350"/>
      <c r="E9" s="350"/>
      <c r="F9" s="350"/>
      <c r="G9" s="350"/>
      <c r="H9" s="350"/>
      <c r="I9" s="350"/>
      <c r="J9" s="350"/>
      <c r="K9" s="350"/>
      <c r="L9" s="350"/>
      <c r="M9" s="5"/>
      <c r="O9" s="5"/>
      <c r="P9" s="5"/>
      <c r="Q9" s="5"/>
    </row>
    <row r="10" spans="1:17" s="4" customFormat="1" ht="11.25" x14ac:dyDescent="0.2">
      <c r="A10" s="40" t="s">
        <v>111</v>
      </c>
      <c r="B10" s="40"/>
      <c r="C10" s="5"/>
      <c r="D10" s="5"/>
      <c r="E10" s="5"/>
      <c r="F10" s="5"/>
      <c r="G10" s="5"/>
      <c r="H10" s="5"/>
      <c r="I10" s="5"/>
      <c r="K10" s="28"/>
      <c r="L10" s="5"/>
      <c r="M10" s="5"/>
      <c r="O10" s="5"/>
      <c r="P10" s="5"/>
      <c r="Q10" s="5"/>
    </row>
    <row r="11" spans="1:17" s="4" customFormat="1" ht="11.25" x14ac:dyDescent="0.2">
      <c r="A11" s="350" t="s">
        <v>43</v>
      </c>
      <c r="B11" s="350"/>
      <c r="C11" s="350"/>
      <c r="D11" s="350"/>
      <c r="E11" s="350"/>
      <c r="F11" s="350"/>
      <c r="G11" s="350"/>
      <c r="H11" s="350"/>
      <c r="I11" s="350"/>
      <c r="J11" s="350"/>
      <c r="K11" s="350"/>
      <c r="L11" s="350"/>
      <c r="M11" s="5"/>
      <c r="O11" s="5"/>
      <c r="P11" s="5"/>
      <c r="Q11" s="5"/>
    </row>
    <row r="12" spans="1:17" s="4" customFormat="1" ht="11.25" x14ac:dyDescent="0.2">
      <c r="A12" s="350" t="s">
        <v>164</v>
      </c>
      <c r="B12" s="350"/>
      <c r="C12" s="350"/>
      <c r="D12" s="350"/>
      <c r="E12" s="350"/>
      <c r="F12" s="350"/>
      <c r="G12" s="350"/>
      <c r="H12" s="350"/>
      <c r="I12" s="350"/>
      <c r="J12" s="350"/>
      <c r="K12" s="350"/>
      <c r="L12" s="350"/>
      <c r="M12" s="5"/>
      <c r="O12" s="5"/>
      <c r="P12" s="5"/>
      <c r="Q12" s="5"/>
    </row>
    <row r="13" spans="1:17" s="4" customFormat="1" ht="24" customHeight="1" x14ac:dyDescent="0.2">
      <c r="A13" s="350" t="s">
        <v>166</v>
      </c>
      <c r="B13" s="350"/>
      <c r="C13" s="350"/>
      <c r="D13" s="350"/>
      <c r="E13" s="350"/>
      <c r="F13" s="350"/>
      <c r="G13" s="350"/>
      <c r="H13" s="350"/>
      <c r="I13" s="350"/>
      <c r="J13" s="350"/>
      <c r="K13" s="350"/>
      <c r="L13" s="350"/>
      <c r="M13" s="5"/>
      <c r="O13" s="5"/>
      <c r="P13" s="5"/>
      <c r="Q13" s="5"/>
    </row>
    <row r="14" spans="1:17" s="4" customFormat="1" ht="11.25" x14ac:dyDescent="0.2">
      <c r="A14" s="350" t="s">
        <v>171</v>
      </c>
      <c r="B14" s="350"/>
      <c r="C14" s="350"/>
      <c r="D14" s="350"/>
      <c r="E14" s="350"/>
      <c r="F14" s="350"/>
      <c r="G14" s="350"/>
      <c r="H14" s="350"/>
      <c r="I14" s="350"/>
      <c r="J14" s="350"/>
      <c r="K14" s="350"/>
      <c r="L14" s="350"/>
      <c r="M14" s="5"/>
      <c r="O14" s="5"/>
      <c r="P14" s="5"/>
      <c r="Q14" s="5"/>
    </row>
    <row r="15" spans="1:17" s="4" customFormat="1" ht="11.25" x14ac:dyDescent="0.2">
      <c r="A15" s="350" t="s">
        <v>172</v>
      </c>
      <c r="B15" s="350"/>
      <c r="C15" s="350"/>
      <c r="D15" s="350"/>
      <c r="E15" s="350"/>
      <c r="F15" s="350"/>
      <c r="G15" s="350"/>
      <c r="H15" s="350"/>
      <c r="I15" s="350"/>
      <c r="J15" s="350"/>
      <c r="K15" s="350"/>
      <c r="L15" s="350"/>
      <c r="M15" s="5"/>
      <c r="O15" s="5"/>
      <c r="P15" s="5"/>
      <c r="Q15" s="5"/>
    </row>
    <row r="16" spans="1:17" s="4" customFormat="1" ht="11.25" x14ac:dyDescent="0.2">
      <c r="A16" s="349" t="s">
        <v>368</v>
      </c>
      <c r="B16" s="350"/>
      <c r="C16" s="350"/>
      <c r="D16" s="350"/>
      <c r="E16" s="350"/>
      <c r="F16" s="350"/>
      <c r="G16" s="350"/>
      <c r="H16" s="350"/>
      <c r="I16" s="350"/>
      <c r="J16" s="350"/>
      <c r="K16" s="350"/>
      <c r="L16" s="350"/>
      <c r="M16" s="5"/>
      <c r="O16" s="5"/>
      <c r="P16" s="5"/>
      <c r="Q16" s="5"/>
    </row>
    <row r="17" spans="1:17" s="4" customFormat="1" ht="11.25" x14ac:dyDescent="0.2">
      <c r="A17" s="349" t="s">
        <v>370</v>
      </c>
      <c r="B17" s="350"/>
      <c r="C17" s="350"/>
      <c r="D17" s="350"/>
      <c r="E17" s="350"/>
      <c r="F17" s="350"/>
      <c r="G17" s="350"/>
      <c r="H17" s="350"/>
      <c r="I17" s="350"/>
      <c r="J17" s="350"/>
      <c r="K17" s="350"/>
      <c r="L17" s="350"/>
      <c r="M17" s="5"/>
      <c r="O17" s="5"/>
      <c r="P17" s="5"/>
      <c r="Q17" s="5"/>
    </row>
    <row r="42" spans="1:1" x14ac:dyDescent="0.2">
      <c r="A42" s="165"/>
    </row>
  </sheetData>
  <mergeCells count="19">
    <mergeCell ref="J4:L4"/>
    <mergeCell ref="B5:B6"/>
    <mergeCell ref="C5:C6"/>
    <mergeCell ref="D5:D6"/>
    <mergeCell ref="E5:E6"/>
    <mergeCell ref="F5:F6"/>
    <mergeCell ref="G5:G6"/>
    <mergeCell ref="H5:H6"/>
    <mergeCell ref="I5:I6"/>
    <mergeCell ref="J5:J6"/>
    <mergeCell ref="A15:L15"/>
    <mergeCell ref="A16:L16"/>
    <mergeCell ref="A17:L17"/>
    <mergeCell ref="K5:L5"/>
    <mergeCell ref="A9:L9"/>
    <mergeCell ref="A11:L11"/>
    <mergeCell ref="A12:L12"/>
    <mergeCell ref="A13:L13"/>
    <mergeCell ref="A14:L14"/>
  </mergeCells>
  <pageMargins left="0.7" right="0.7" top="0.75" bottom="0.75" header="0.3" footer="0.3"/>
  <pageSetup paperSize="9" scale="8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O166"/>
  <sheetViews>
    <sheetView showGridLines="0" zoomScaleNormal="100" zoomScaleSheetLayoutView="80" workbookViewId="0"/>
  </sheetViews>
  <sheetFormatPr baseColWidth="10" defaultRowHeight="11.25" x14ac:dyDescent="0.2"/>
  <cols>
    <col min="1" max="1" width="53.42578125" style="4" customWidth="1"/>
    <col min="2" max="6" width="10" style="5" customWidth="1"/>
    <col min="7" max="7" width="0.85546875" style="98" customWidth="1"/>
    <col min="8" max="12" width="10" style="5" customWidth="1"/>
    <col min="13" max="13" width="10.5703125" style="5" customWidth="1"/>
    <col min="14" max="16384" width="11.42578125" style="4"/>
  </cols>
  <sheetData>
    <row r="1" spans="1:15" ht="15" customHeight="1" x14ac:dyDescent="0.2"/>
    <row r="2" spans="1:15" s="375" customFormat="1" ht="20.25" customHeight="1" x14ac:dyDescent="0.2">
      <c r="A2" s="373" t="s">
        <v>38</v>
      </c>
      <c r="B2" s="374"/>
      <c r="C2" s="374"/>
      <c r="D2" s="374"/>
      <c r="E2" s="374"/>
      <c r="F2" s="374"/>
      <c r="G2" s="374"/>
      <c r="H2" s="374"/>
      <c r="I2" s="374"/>
      <c r="J2" s="374"/>
      <c r="K2" s="374"/>
      <c r="L2" s="374"/>
      <c r="M2" s="329" t="s">
        <v>156</v>
      </c>
    </row>
    <row r="3" spans="1:15" s="74" customFormat="1" ht="18.75" customHeight="1" x14ac:dyDescent="0.2">
      <c r="A3" s="68"/>
      <c r="B3" s="340">
        <v>42916</v>
      </c>
      <c r="C3" s="341"/>
      <c r="D3" s="341"/>
      <c r="E3" s="341"/>
      <c r="F3" s="341"/>
      <c r="G3" s="168"/>
      <c r="H3" s="340">
        <v>42735</v>
      </c>
      <c r="I3" s="341"/>
      <c r="J3" s="341"/>
      <c r="K3" s="341"/>
      <c r="L3" s="341"/>
      <c r="M3" s="342" t="s">
        <v>195</v>
      </c>
    </row>
    <row r="4" spans="1:15" s="74" customFormat="1" ht="31.5" customHeight="1" x14ac:dyDescent="0.2">
      <c r="A4" s="180" t="s">
        <v>140</v>
      </c>
      <c r="B4" s="175" t="s">
        <v>196</v>
      </c>
      <c r="C4" s="175" t="s">
        <v>197</v>
      </c>
      <c r="D4" s="175" t="s">
        <v>198</v>
      </c>
      <c r="E4" s="176" t="s">
        <v>199</v>
      </c>
      <c r="F4" s="175" t="s">
        <v>194</v>
      </c>
      <c r="G4" s="41"/>
      <c r="H4" s="175" t="s">
        <v>196</v>
      </c>
      <c r="I4" s="175" t="s">
        <v>197</v>
      </c>
      <c r="J4" s="175" t="s">
        <v>198</v>
      </c>
      <c r="K4" s="176" t="s">
        <v>199</v>
      </c>
      <c r="L4" s="175" t="s">
        <v>194</v>
      </c>
      <c r="M4" s="342"/>
    </row>
    <row r="5" spans="1:15" ht="13.15" customHeight="1" x14ac:dyDescent="0.2">
      <c r="A5" s="13" t="s">
        <v>30</v>
      </c>
      <c r="B5" s="169"/>
      <c r="C5" s="169"/>
      <c r="D5" s="169"/>
      <c r="E5" s="169"/>
      <c r="F5" s="169"/>
      <c r="G5" s="169"/>
      <c r="H5" s="91"/>
      <c r="I5" s="91"/>
      <c r="J5" s="91"/>
      <c r="K5" s="91"/>
      <c r="L5" s="91"/>
      <c r="M5" s="91"/>
    </row>
    <row r="6" spans="1:15" ht="13.15" customHeight="1" x14ac:dyDescent="0.2">
      <c r="A6" s="13" t="s">
        <v>72</v>
      </c>
      <c r="B6" s="261">
        <v>179392539</v>
      </c>
      <c r="C6" s="261">
        <v>0</v>
      </c>
      <c r="D6" s="261">
        <v>179392539</v>
      </c>
      <c r="E6" s="261">
        <v>4039728</v>
      </c>
      <c r="F6" s="261">
        <v>183432267</v>
      </c>
      <c r="G6" s="170"/>
      <c r="H6" s="261">
        <v>185836069</v>
      </c>
      <c r="I6" s="261">
        <v>0</v>
      </c>
      <c r="J6" s="261">
        <v>185836069</v>
      </c>
      <c r="K6" s="261">
        <v>3003552</v>
      </c>
      <c r="L6" s="261">
        <v>188839621</v>
      </c>
      <c r="M6" s="100">
        <v>-2.8634637010000001</v>
      </c>
      <c r="N6" s="171"/>
      <c r="O6" s="171"/>
    </row>
    <row r="7" spans="1:15" ht="13.15" customHeight="1" x14ac:dyDescent="0.2">
      <c r="A7" s="172" t="s">
        <v>133</v>
      </c>
      <c r="B7" s="261">
        <v>179392539</v>
      </c>
      <c r="C7" s="261">
        <v>0</v>
      </c>
      <c r="D7" s="261">
        <v>179392539</v>
      </c>
      <c r="E7" s="261">
        <v>4039728</v>
      </c>
      <c r="F7" s="261">
        <v>183432267</v>
      </c>
      <c r="G7" s="170"/>
      <c r="H7" s="261">
        <v>185836069</v>
      </c>
      <c r="I7" s="261">
        <v>0</v>
      </c>
      <c r="J7" s="261">
        <v>185836069</v>
      </c>
      <c r="K7" s="261">
        <v>3003552</v>
      </c>
      <c r="L7" s="261">
        <v>188839621</v>
      </c>
      <c r="M7" s="100">
        <v>-2.8634637010000001</v>
      </c>
      <c r="N7" s="171"/>
      <c r="O7" s="171"/>
    </row>
    <row r="8" spans="1:15" ht="13.15" customHeight="1" x14ac:dyDescent="0.2">
      <c r="A8" s="66" t="s">
        <v>227</v>
      </c>
      <c r="B8" s="262">
        <v>179003967</v>
      </c>
      <c r="C8" s="262">
        <v>0</v>
      </c>
      <c r="D8" s="262">
        <v>179003967</v>
      </c>
      <c r="E8" s="262">
        <v>4023607</v>
      </c>
      <c r="F8" s="262">
        <v>183027574</v>
      </c>
      <c r="G8" s="173"/>
      <c r="H8" s="262">
        <v>185445627</v>
      </c>
      <c r="I8" s="262">
        <v>0</v>
      </c>
      <c r="J8" s="262">
        <v>185445627</v>
      </c>
      <c r="K8" s="262">
        <v>3003552</v>
      </c>
      <c r="L8" s="262">
        <v>188449179</v>
      </c>
      <c r="M8" s="263">
        <v>-2.8769586729999999</v>
      </c>
      <c r="N8" s="171"/>
      <c r="O8" s="171"/>
    </row>
    <row r="9" spans="1:15" ht="13.15" customHeight="1" x14ac:dyDescent="0.2">
      <c r="A9" s="67" t="s">
        <v>228</v>
      </c>
      <c r="B9" s="169">
        <v>24148397</v>
      </c>
      <c r="C9" s="169">
        <v>0</v>
      </c>
      <c r="D9" s="169">
        <v>24148397</v>
      </c>
      <c r="E9" s="169">
        <v>371033</v>
      </c>
      <c r="F9" s="169">
        <v>24519430</v>
      </c>
      <c r="G9" s="173"/>
      <c r="H9" s="169">
        <v>25483391</v>
      </c>
      <c r="I9" s="169">
        <v>0</v>
      </c>
      <c r="J9" s="169">
        <v>25483391</v>
      </c>
      <c r="K9" s="169">
        <v>575622</v>
      </c>
      <c r="L9" s="169">
        <v>26059013</v>
      </c>
      <c r="M9" s="137">
        <v>-5.9080633640000002</v>
      </c>
      <c r="N9" s="171"/>
      <c r="O9" s="171"/>
    </row>
    <row r="10" spans="1:15" ht="13.15" customHeight="1" x14ac:dyDescent="0.2">
      <c r="A10" s="67" t="s">
        <v>229</v>
      </c>
      <c r="B10" s="169">
        <v>85790060</v>
      </c>
      <c r="C10" s="169">
        <v>0</v>
      </c>
      <c r="D10" s="169">
        <v>85790060</v>
      </c>
      <c r="E10" s="169">
        <v>559998</v>
      </c>
      <c r="F10" s="169">
        <v>86350058</v>
      </c>
      <c r="G10" s="173"/>
      <c r="H10" s="169">
        <v>86440662</v>
      </c>
      <c r="I10" s="169">
        <v>0</v>
      </c>
      <c r="J10" s="169">
        <v>86440662</v>
      </c>
      <c r="K10" s="169">
        <v>623750</v>
      </c>
      <c r="L10" s="169">
        <v>87064412</v>
      </c>
      <c r="M10" s="137">
        <v>-0.82048908799999998</v>
      </c>
      <c r="N10" s="171"/>
      <c r="O10" s="171"/>
    </row>
    <row r="11" spans="1:15" ht="13.15" customHeight="1" x14ac:dyDescent="0.2">
      <c r="A11" s="67" t="s">
        <v>230</v>
      </c>
      <c r="B11" s="169">
        <v>395418</v>
      </c>
      <c r="C11" s="169">
        <v>0</v>
      </c>
      <c r="D11" s="169">
        <v>395418</v>
      </c>
      <c r="E11" s="169">
        <v>3570</v>
      </c>
      <c r="F11" s="169">
        <v>398988</v>
      </c>
      <c r="G11" s="173"/>
      <c r="H11" s="169">
        <v>435273</v>
      </c>
      <c r="I11" s="169">
        <v>0</v>
      </c>
      <c r="J11" s="169">
        <v>435273</v>
      </c>
      <c r="K11" s="169">
        <v>3570</v>
      </c>
      <c r="L11" s="169">
        <v>438843</v>
      </c>
      <c r="M11" s="137">
        <v>-9.081835645</v>
      </c>
      <c r="N11" s="171"/>
      <c r="O11" s="171"/>
    </row>
    <row r="12" spans="1:15" ht="13.15" customHeight="1" x14ac:dyDescent="0.2">
      <c r="A12" s="67" t="s">
        <v>231</v>
      </c>
      <c r="B12" s="169">
        <v>31745000</v>
      </c>
      <c r="C12" s="169">
        <v>0</v>
      </c>
      <c r="D12" s="169">
        <v>31745000</v>
      </c>
      <c r="E12" s="169">
        <v>0</v>
      </c>
      <c r="F12" s="169">
        <v>31745000</v>
      </c>
      <c r="G12" s="173"/>
      <c r="H12" s="169">
        <v>34970000</v>
      </c>
      <c r="I12" s="169">
        <v>0</v>
      </c>
      <c r="J12" s="169">
        <v>34970000</v>
      </c>
      <c r="K12" s="169">
        <v>0</v>
      </c>
      <c r="L12" s="169">
        <v>34970000</v>
      </c>
      <c r="M12" s="137">
        <v>-9.2221904489999993</v>
      </c>
      <c r="N12" s="171"/>
      <c r="O12" s="171"/>
    </row>
    <row r="13" spans="1:15" ht="13.15" customHeight="1" x14ac:dyDescent="0.2">
      <c r="A13" s="67" t="s">
        <v>232</v>
      </c>
      <c r="B13" s="169">
        <v>0</v>
      </c>
      <c r="C13" s="169">
        <v>0</v>
      </c>
      <c r="D13" s="169">
        <v>0</v>
      </c>
      <c r="E13" s="169">
        <v>0</v>
      </c>
      <c r="F13" s="169">
        <v>0</v>
      </c>
      <c r="G13" s="173"/>
      <c r="H13" s="169">
        <v>0</v>
      </c>
      <c r="I13" s="169">
        <v>0</v>
      </c>
      <c r="J13" s="169">
        <v>0</v>
      </c>
      <c r="K13" s="169">
        <v>0</v>
      </c>
      <c r="L13" s="169">
        <v>0</v>
      </c>
      <c r="M13" s="137" t="s">
        <v>454</v>
      </c>
      <c r="N13" s="171"/>
      <c r="O13" s="171"/>
    </row>
    <row r="14" spans="1:15" ht="13.15" customHeight="1" x14ac:dyDescent="0.2">
      <c r="A14" s="67" t="s">
        <v>233</v>
      </c>
      <c r="B14" s="169">
        <v>7135571</v>
      </c>
      <c r="C14" s="169">
        <v>0</v>
      </c>
      <c r="D14" s="169">
        <v>7135571</v>
      </c>
      <c r="E14" s="169">
        <v>0</v>
      </c>
      <c r="F14" s="169">
        <v>7135571</v>
      </c>
      <c r="G14" s="173"/>
      <c r="H14" s="169">
        <v>8994129</v>
      </c>
      <c r="I14" s="169">
        <v>0</v>
      </c>
      <c r="J14" s="169">
        <v>8994129</v>
      </c>
      <c r="K14" s="169">
        <v>0</v>
      </c>
      <c r="L14" s="169">
        <v>8994129</v>
      </c>
      <c r="M14" s="137">
        <v>-20.664124342000001</v>
      </c>
      <c r="N14" s="171"/>
      <c r="O14" s="171"/>
    </row>
    <row r="15" spans="1:15" ht="13.15" customHeight="1" x14ac:dyDescent="0.2">
      <c r="A15" s="67" t="s">
        <v>234</v>
      </c>
      <c r="B15" s="169">
        <v>2735156</v>
      </c>
      <c r="C15" s="169">
        <v>0</v>
      </c>
      <c r="D15" s="169">
        <v>2735156</v>
      </c>
      <c r="E15" s="169">
        <v>326227</v>
      </c>
      <c r="F15" s="169">
        <v>3061383</v>
      </c>
      <c r="G15" s="173"/>
      <c r="H15" s="169">
        <v>3165524</v>
      </c>
      <c r="I15" s="169">
        <v>0</v>
      </c>
      <c r="J15" s="169">
        <v>3165524</v>
      </c>
      <c r="K15" s="169">
        <v>215096</v>
      </c>
      <c r="L15" s="169">
        <v>3380620</v>
      </c>
      <c r="M15" s="137">
        <v>-9.4431494814560644</v>
      </c>
      <c r="N15" s="171"/>
      <c r="O15" s="171"/>
    </row>
    <row r="16" spans="1:15" ht="13.15" customHeight="1" x14ac:dyDescent="0.2">
      <c r="A16" s="67" t="s">
        <v>235</v>
      </c>
      <c r="B16" s="169">
        <v>0</v>
      </c>
      <c r="C16" s="169">
        <v>0</v>
      </c>
      <c r="D16" s="169">
        <v>0</v>
      </c>
      <c r="E16" s="169">
        <v>19397</v>
      </c>
      <c r="F16" s="169">
        <v>19397</v>
      </c>
      <c r="G16" s="173"/>
      <c r="H16" s="169">
        <v>0</v>
      </c>
      <c r="I16" s="169">
        <v>0</v>
      </c>
      <c r="J16" s="169">
        <v>0</v>
      </c>
      <c r="K16" s="169">
        <v>19935</v>
      </c>
      <c r="L16" s="169">
        <v>19935</v>
      </c>
      <c r="M16" s="137">
        <v>-2.6987710059999999</v>
      </c>
      <c r="N16" s="171"/>
      <c r="O16" s="171"/>
    </row>
    <row r="17" spans="1:15" ht="13.15" customHeight="1" x14ac:dyDescent="0.2">
      <c r="A17" s="67" t="s">
        <v>236</v>
      </c>
      <c r="B17" s="169">
        <v>0</v>
      </c>
      <c r="C17" s="169">
        <v>0</v>
      </c>
      <c r="D17" s="169">
        <v>0</v>
      </c>
      <c r="E17" s="169">
        <v>0</v>
      </c>
      <c r="F17" s="169">
        <v>0</v>
      </c>
      <c r="G17" s="173"/>
      <c r="H17" s="169">
        <v>0</v>
      </c>
      <c r="I17" s="169">
        <v>0</v>
      </c>
      <c r="J17" s="169">
        <v>0</v>
      </c>
      <c r="K17" s="169">
        <v>0</v>
      </c>
      <c r="L17" s="169">
        <v>0</v>
      </c>
      <c r="M17" s="137" t="s">
        <v>454</v>
      </c>
      <c r="N17" s="171"/>
      <c r="O17" s="171"/>
    </row>
    <row r="18" spans="1:15" s="174" customFormat="1" ht="13.15" customHeight="1" x14ac:dyDescent="0.2">
      <c r="A18" s="67" t="s">
        <v>237</v>
      </c>
      <c r="B18" s="169">
        <v>0</v>
      </c>
      <c r="C18" s="169">
        <v>0</v>
      </c>
      <c r="D18" s="169">
        <v>0</v>
      </c>
      <c r="E18" s="169">
        <v>0</v>
      </c>
      <c r="F18" s="169">
        <v>0</v>
      </c>
      <c r="G18" s="173"/>
      <c r="H18" s="169">
        <v>0</v>
      </c>
      <c r="I18" s="169">
        <v>0</v>
      </c>
      <c r="J18" s="169">
        <v>0</v>
      </c>
      <c r="K18" s="169">
        <v>0</v>
      </c>
      <c r="L18" s="169">
        <v>0</v>
      </c>
      <c r="M18" s="137" t="s">
        <v>454</v>
      </c>
      <c r="N18" s="171"/>
      <c r="O18" s="171"/>
    </row>
    <row r="19" spans="1:15" ht="13.15" customHeight="1" x14ac:dyDescent="0.2">
      <c r="A19" s="67" t="s">
        <v>238</v>
      </c>
      <c r="B19" s="169">
        <v>1503</v>
      </c>
      <c r="C19" s="169">
        <v>0</v>
      </c>
      <c r="D19" s="169">
        <v>1503</v>
      </c>
      <c r="E19" s="169">
        <v>0</v>
      </c>
      <c r="F19" s="169">
        <v>1503</v>
      </c>
      <c r="G19" s="173"/>
      <c r="H19" s="169">
        <v>1503</v>
      </c>
      <c r="I19" s="169">
        <v>0</v>
      </c>
      <c r="J19" s="169">
        <v>1503</v>
      </c>
      <c r="K19" s="169">
        <v>0</v>
      </c>
      <c r="L19" s="169">
        <v>1503</v>
      </c>
      <c r="M19" s="137">
        <v>0</v>
      </c>
      <c r="N19" s="171"/>
      <c r="O19" s="171"/>
    </row>
    <row r="20" spans="1:15" ht="13.15" customHeight="1" x14ac:dyDescent="0.2">
      <c r="A20" s="68" t="s">
        <v>239</v>
      </c>
      <c r="B20" s="169">
        <v>0</v>
      </c>
      <c r="C20" s="169">
        <v>0</v>
      </c>
      <c r="D20" s="169">
        <v>0</v>
      </c>
      <c r="E20" s="169">
        <v>69134</v>
      </c>
      <c r="F20" s="169">
        <v>69134</v>
      </c>
      <c r="G20" s="173"/>
      <c r="H20" s="169">
        <v>0</v>
      </c>
      <c r="I20" s="169">
        <v>0</v>
      </c>
      <c r="J20" s="169">
        <v>0</v>
      </c>
      <c r="K20" s="169">
        <v>79011</v>
      </c>
      <c r="L20" s="169">
        <v>79011</v>
      </c>
      <c r="M20" s="137">
        <v>-12.500791029</v>
      </c>
      <c r="N20" s="171"/>
      <c r="O20" s="171"/>
    </row>
    <row r="21" spans="1:15" ht="13.15" customHeight="1" x14ac:dyDescent="0.2">
      <c r="A21" s="68" t="s">
        <v>240</v>
      </c>
      <c r="B21" s="169">
        <v>3738652</v>
      </c>
      <c r="C21" s="169">
        <v>0</v>
      </c>
      <c r="D21" s="169">
        <v>3738652</v>
      </c>
      <c r="E21" s="169">
        <v>0</v>
      </c>
      <c r="F21" s="169">
        <v>3738652</v>
      </c>
      <c r="G21" s="173"/>
      <c r="H21" s="169">
        <v>2546803</v>
      </c>
      <c r="I21" s="169">
        <v>0</v>
      </c>
      <c r="J21" s="169">
        <v>2546803</v>
      </c>
      <c r="K21" s="169">
        <v>0</v>
      </c>
      <c r="L21" s="169">
        <v>2546803</v>
      </c>
      <c r="M21" s="137">
        <v>46.797848125669709</v>
      </c>
      <c r="N21" s="171"/>
      <c r="O21" s="171"/>
    </row>
    <row r="22" spans="1:15" ht="13.15" customHeight="1" x14ac:dyDescent="0.2">
      <c r="A22" s="68" t="s">
        <v>241</v>
      </c>
      <c r="B22" s="169">
        <v>3888913</v>
      </c>
      <c r="C22" s="169">
        <v>0</v>
      </c>
      <c r="D22" s="169">
        <v>3888913</v>
      </c>
      <c r="E22" s="169">
        <v>0</v>
      </c>
      <c r="F22" s="169">
        <v>3888913</v>
      </c>
      <c r="G22" s="173"/>
      <c r="H22" s="169">
        <v>3493297</v>
      </c>
      <c r="I22" s="169">
        <v>0</v>
      </c>
      <c r="J22" s="169">
        <v>3493297</v>
      </c>
      <c r="K22" s="169">
        <v>0</v>
      </c>
      <c r="L22" s="169">
        <v>3493297</v>
      </c>
      <c r="M22" s="137">
        <v>11.325003284999999</v>
      </c>
      <c r="N22" s="171"/>
      <c r="O22" s="171"/>
    </row>
    <row r="23" spans="1:15" ht="13.15" customHeight="1" x14ac:dyDescent="0.2">
      <c r="A23" s="68" t="s">
        <v>242</v>
      </c>
      <c r="B23" s="169">
        <v>1031897</v>
      </c>
      <c r="C23" s="169">
        <v>0</v>
      </c>
      <c r="D23" s="169">
        <v>1031897</v>
      </c>
      <c r="E23" s="169">
        <v>0</v>
      </c>
      <c r="F23" s="169">
        <v>1031897</v>
      </c>
      <c r="G23" s="173"/>
      <c r="H23" s="169">
        <v>363594</v>
      </c>
      <c r="I23" s="169">
        <v>0</v>
      </c>
      <c r="J23" s="169">
        <v>363594</v>
      </c>
      <c r="K23" s="169">
        <v>0</v>
      </c>
      <c r="L23" s="169">
        <v>363594</v>
      </c>
      <c r="M23" s="137">
        <v>183.80473825200636</v>
      </c>
      <c r="N23" s="171"/>
      <c r="O23" s="171"/>
    </row>
    <row r="24" spans="1:15" ht="13.15" customHeight="1" x14ac:dyDescent="0.2">
      <c r="A24" s="68" t="s">
        <v>243</v>
      </c>
      <c r="B24" s="169">
        <v>0</v>
      </c>
      <c r="C24" s="169">
        <v>0</v>
      </c>
      <c r="D24" s="169">
        <v>0</v>
      </c>
      <c r="E24" s="169">
        <v>0</v>
      </c>
      <c r="F24" s="169">
        <v>0</v>
      </c>
      <c r="G24" s="173"/>
      <c r="H24" s="169">
        <v>0</v>
      </c>
      <c r="I24" s="169">
        <v>0</v>
      </c>
      <c r="J24" s="169">
        <v>0</v>
      </c>
      <c r="K24" s="169">
        <v>0</v>
      </c>
      <c r="L24" s="169">
        <v>0</v>
      </c>
      <c r="M24" s="137" t="s">
        <v>454</v>
      </c>
      <c r="N24" s="171"/>
      <c r="O24" s="171"/>
    </row>
    <row r="25" spans="1:15" ht="13.15" customHeight="1" x14ac:dyDescent="0.2">
      <c r="A25" s="68" t="s">
        <v>244</v>
      </c>
      <c r="B25" s="169">
        <v>0</v>
      </c>
      <c r="C25" s="169">
        <v>0</v>
      </c>
      <c r="D25" s="169">
        <v>0</v>
      </c>
      <c r="E25" s="169">
        <v>0</v>
      </c>
      <c r="F25" s="169">
        <v>0</v>
      </c>
      <c r="G25" s="173"/>
      <c r="H25" s="169">
        <v>0</v>
      </c>
      <c r="I25" s="169">
        <v>0</v>
      </c>
      <c r="J25" s="169">
        <v>0</v>
      </c>
      <c r="K25" s="169">
        <v>0</v>
      </c>
      <c r="L25" s="169">
        <v>0</v>
      </c>
      <c r="M25" s="137" t="s">
        <v>454</v>
      </c>
      <c r="N25" s="171"/>
      <c r="O25" s="171"/>
    </row>
    <row r="26" spans="1:15" ht="13.15" customHeight="1" x14ac:dyDescent="0.2">
      <c r="A26" s="68" t="s">
        <v>245</v>
      </c>
      <c r="B26" s="169">
        <v>0</v>
      </c>
      <c r="C26" s="169">
        <v>0</v>
      </c>
      <c r="D26" s="169">
        <v>0</v>
      </c>
      <c r="E26" s="169">
        <v>0</v>
      </c>
      <c r="F26" s="169">
        <v>0</v>
      </c>
      <c r="G26" s="173"/>
      <c r="H26" s="169">
        <v>0</v>
      </c>
      <c r="I26" s="169">
        <v>0</v>
      </c>
      <c r="J26" s="169">
        <v>0</v>
      </c>
      <c r="K26" s="169">
        <v>0</v>
      </c>
      <c r="L26" s="169">
        <v>0</v>
      </c>
      <c r="M26" s="137" t="s">
        <v>454</v>
      </c>
      <c r="N26" s="171"/>
      <c r="O26" s="171"/>
    </row>
    <row r="27" spans="1:15" ht="13.15" customHeight="1" x14ac:dyDescent="0.2">
      <c r="A27" s="68" t="s">
        <v>246</v>
      </c>
      <c r="B27" s="169">
        <v>0</v>
      </c>
      <c r="C27" s="169">
        <v>0</v>
      </c>
      <c r="D27" s="169">
        <v>0</v>
      </c>
      <c r="E27" s="169">
        <v>0</v>
      </c>
      <c r="F27" s="169">
        <v>0</v>
      </c>
      <c r="G27" s="173"/>
      <c r="H27" s="169">
        <v>0</v>
      </c>
      <c r="I27" s="169">
        <v>0</v>
      </c>
      <c r="J27" s="169">
        <v>0</v>
      </c>
      <c r="K27" s="169">
        <v>0</v>
      </c>
      <c r="L27" s="169">
        <v>0</v>
      </c>
      <c r="M27" s="137" t="s">
        <v>454</v>
      </c>
      <c r="N27" s="171"/>
      <c r="O27" s="171"/>
    </row>
    <row r="28" spans="1:15" ht="13.15" customHeight="1" x14ac:dyDescent="0.2">
      <c r="A28" s="68" t="s">
        <v>247</v>
      </c>
      <c r="B28" s="169">
        <v>15980687</v>
      </c>
      <c r="C28" s="169">
        <v>0</v>
      </c>
      <c r="D28" s="169">
        <v>15980687</v>
      </c>
      <c r="E28" s="169">
        <v>34409</v>
      </c>
      <c r="F28" s="169">
        <v>16015096</v>
      </c>
      <c r="G28" s="173"/>
      <c r="H28" s="169">
        <v>17062818</v>
      </c>
      <c r="I28" s="169">
        <v>0</v>
      </c>
      <c r="J28" s="169">
        <v>17062818</v>
      </c>
      <c r="K28" s="169">
        <v>23407</v>
      </c>
      <c r="L28" s="169">
        <v>17086225</v>
      </c>
      <c r="M28" s="137">
        <v>-6.2689622780000001</v>
      </c>
      <c r="N28" s="171"/>
      <c r="O28" s="171"/>
    </row>
    <row r="29" spans="1:15" ht="13.15" customHeight="1" x14ac:dyDescent="0.2">
      <c r="A29" s="68" t="s">
        <v>248</v>
      </c>
      <c r="B29" s="169">
        <v>0</v>
      </c>
      <c r="C29" s="169">
        <v>0</v>
      </c>
      <c r="D29" s="169">
        <v>0</v>
      </c>
      <c r="E29" s="169">
        <v>0</v>
      </c>
      <c r="F29" s="169">
        <v>0</v>
      </c>
      <c r="G29" s="173"/>
      <c r="H29" s="169">
        <v>0</v>
      </c>
      <c r="I29" s="169">
        <v>0</v>
      </c>
      <c r="J29" s="169">
        <v>0</v>
      </c>
      <c r="K29" s="169">
        <v>0</v>
      </c>
      <c r="L29" s="169">
        <v>0</v>
      </c>
      <c r="M29" s="137" t="s">
        <v>454</v>
      </c>
      <c r="N29" s="171"/>
      <c r="O29" s="171"/>
    </row>
    <row r="30" spans="1:15" ht="13.15" customHeight="1" x14ac:dyDescent="0.2">
      <c r="A30" s="68" t="s">
        <v>249</v>
      </c>
      <c r="B30" s="169">
        <v>2928472</v>
      </c>
      <c r="C30" s="169">
        <v>0</v>
      </c>
      <c r="D30" s="169">
        <v>2928472</v>
      </c>
      <c r="E30" s="169">
        <v>2677444</v>
      </c>
      <c r="F30" s="169">
        <v>5605916</v>
      </c>
      <c r="G30" s="173"/>
      <c r="H30" s="169">
        <v>2989301</v>
      </c>
      <c r="I30" s="169">
        <v>0</v>
      </c>
      <c r="J30" s="169">
        <v>2989301</v>
      </c>
      <c r="K30" s="169">
        <v>1499883</v>
      </c>
      <c r="L30" s="169">
        <v>4489184</v>
      </c>
      <c r="M30" s="137">
        <v>24.876057653</v>
      </c>
      <c r="N30" s="171"/>
      <c r="O30" s="171"/>
    </row>
    <row r="31" spans="1:15" ht="13.15" customHeight="1" x14ac:dyDescent="0.2">
      <c r="A31" s="68" t="s">
        <v>250</v>
      </c>
      <c r="B31" s="169">
        <v>0</v>
      </c>
      <c r="C31" s="169">
        <v>0</v>
      </c>
      <c r="D31" s="169">
        <v>0</v>
      </c>
      <c r="E31" s="169">
        <v>0</v>
      </c>
      <c r="F31" s="169">
        <v>0</v>
      </c>
      <c r="G31" s="173"/>
      <c r="H31" s="169">
        <v>17</v>
      </c>
      <c r="I31" s="169">
        <v>0</v>
      </c>
      <c r="J31" s="169">
        <v>17</v>
      </c>
      <c r="K31" s="169">
        <v>0</v>
      </c>
      <c r="L31" s="169">
        <v>17</v>
      </c>
      <c r="M31" s="137">
        <v>-100</v>
      </c>
      <c r="N31" s="171"/>
      <c r="O31" s="171"/>
    </row>
    <row r="32" spans="1:15" ht="13.15" customHeight="1" x14ac:dyDescent="0.2">
      <c r="A32" s="67" t="s">
        <v>251</v>
      </c>
      <c r="B32" s="169">
        <v>-515759</v>
      </c>
      <c r="C32" s="169">
        <v>0</v>
      </c>
      <c r="D32" s="169">
        <v>-515759</v>
      </c>
      <c r="E32" s="169">
        <v>-37604</v>
      </c>
      <c r="F32" s="169">
        <v>-553363</v>
      </c>
      <c r="G32" s="173"/>
      <c r="H32" s="169">
        <v>-500685</v>
      </c>
      <c r="I32" s="169">
        <v>0</v>
      </c>
      <c r="J32" s="169">
        <v>-500685</v>
      </c>
      <c r="K32" s="169">
        <v>-36720</v>
      </c>
      <c r="L32" s="169">
        <v>-537405</v>
      </c>
      <c r="M32" s="137">
        <v>2.9694550660000001</v>
      </c>
      <c r="N32" s="171"/>
      <c r="O32" s="171"/>
    </row>
    <row r="33" spans="1:15" ht="13.15" customHeight="1" x14ac:dyDescent="0.2">
      <c r="A33" s="69" t="s">
        <v>252</v>
      </c>
      <c r="B33" s="169">
        <v>0</v>
      </c>
      <c r="C33" s="169">
        <v>0</v>
      </c>
      <c r="D33" s="169">
        <v>0</v>
      </c>
      <c r="E33" s="169">
        <v>0</v>
      </c>
      <c r="F33" s="169">
        <v>0</v>
      </c>
      <c r="G33" s="173"/>
      <c r="H33" s="169">
        <v>0</v>
      </c>
      <c r="I33" s="169">
        <v>0</v>
      </c>
      <c r="J33" s="169">
        <v>0</v>
      </c>
      <c r="K33" s="169">
        <v>0</v>
      </c>
      <c r="L33" s="169">
        <v>0</v>
      </c>
      <c r="M33" s="137" t="s">
        <v>454</v>
      </c>
      <c r="N33" s="171"/>
      <c r="O33" s="171"/>
    </row>
    <row r="34" spans="1:15" ht="13.15" customHeight="1" x14ac:dyDescent="0.2">
      <c r="A34" s="66" t="s">
        <v>253</v>
      </c>
      <c r="B34" s="262">
        <v>256148</v>
      </c>
      <c r="C34" s="262">
        <v>0</v>
      </c>
      <c r="D34" s="262">
        <v>256148</v>
      </c>
      <c r="E34" s="262">
        <v>0</v>
      </c>
      <c r="F34" s="262">
        <v>256148</v>
      </c>
      <c r="G34" s="173"/>
      <c r="H34" s="262">
        <v>246210</v>
      </c>
      <c r="I34" s="262">
        <v>0</v>
      </c>
      <c r="J34" s="262">
        <v>246210</v>
      </c>
      <c r="K34" s="262">
        <v>0</v>
      </c>
      <c r="L34" s="262">
        <v>246210</v>
      </c>
      <c r="M34" s="263">
        <v>4.0363916980000001</v>
      </c>
      <c r="N34" s="171"/>
      <c r="O34" s="171"/>
    </row>
    <row r="35" spans="1:15" ht="13.15" customHeight="1" x14ac:dyDescent="0.2">
      <c r="A35" s="67" t="s">
        <v>254</v>
      </c>
      <c r="B35" s="169">
        <v>256148</v>
      </c>
      <c r="C35" s="169">
        <v>0</v>
      </c>
      <c r="D35" s="169">
        <v>256148</v>
      </c>
      <c r="E35" s="169">
        <v>0</v>
      </c>
      <c r="F35" s="169">
        <v>256148</v>
      </c>
      <c r="G35" s="173"/>
      <c r="H35" s="169">
        <v>246210</v>
      </c>
      <c r="I35" s="169">
        <v>0</v>
      </c>
      <c r="J35" s="169">
        <v>246210</v>
      </c>
      <c r="K35" s="169">
        <v>0</v>
      </c>
      <c r="L35" s="169">
        <v>246210</v>
      </c>
      <c r="M35" s="137">
        <v>4.0363916980000001</v>
      </c>
      <c r="N35" s="171"/>
      <c r="O35" s="171"/>
    </row>
    <row r="36" spans="1:15" ht="13.15" customHeight="1" x14ac:dyDescent="0.2">
      <c r="A36" s="67" t="s">
        <v>255</v>
      </c>
      <c r="B36" s="169">
        <v>0</v>
      </c>
      <c r="C36" s="169">
        <v>0</v>
      </c>
      <c r="D36" s="169">
        <v>0</v>
      </c>
      <c r="E36" s="169">
        <v>0</v>
      </c>
      <c r="F36" s="169">
        <v>0</v>
      </c>
      <c r="G36" s="173"/>
      <c r="H36" s="169">
        <v>0</v>
      </c>
      <c r="I36" s="169">
        <v>0</v>
      </c>
      <c r="J36" s="169">
        <v>0</v>
      </c>
      <c r="K36" s="169">
        <v>0</v>
      </c>
      <c r="L36" s="169">
        <v>0</v>
      </c>
      <c r="M36" s="137" t="s">
        <v>454</v>
      </c>
      <c r="N36" s="171"/>
      <c r="O36" s="171"/>
    </row>
    <row r="37" spans="1:15" ht="13.15" customHeight="1" x14ac:dyDescent="0.2">
      <c r="A37" s="66" t="s">
        <v>256</v>
      </c>
      <c r="B37" s="262">
        <v>132423</v>
      </c>
      <c r="C37" s="262">
        <v>0</v>
      </c>
      <c r="D37" s="262">
        <v>132423</v>
      </c>
      <c r="E37" s="262">
        <v>16122</v>
      </c>
      <c r="F37" s="262">
        <v>148545</v>
      </c>
      <c r="G37" s="173"/>
      <c r="H37" s="262">
        <v>144232</v>
      </c>
      <c r="I37" s="262">
        <v>0</v>
      </c>
      <c r="J37" s="262">
        <v>144232</v>
      </c>
      <c r="K37" s="262">
        <v>0</v>
      </c>
      <c r="L37" s="262">
        <v>144232</v>
      </c>
      <c r="M37" s="263">
        <v>2.9903211490000001</v>
      </c>
      <c r="N37" s="171"/>
      <c r="O37" s="171"/>
    </row>
    <row r="38" spans="1:15" ht="13.15" customHeight="1" x14ac:dyDescent="0.2">
      <c r="A38" s="67" t="s">
        <v>257</v>
      </c>
      <c r="B38" s="169">
        <v>0</v>
      </c>
      <c r="C38" s="169">
        <v>0</v>
      </c>
      <c r="D38" s="169">
        <v>0</v>
      </c>
      <c r="E38" s="169">
        <v>0</v>
      </c>
      <c r="F38" s="169">
        <v>0</v>
      </c>
      <c r="G38" s="173"/>
      <c r="H38" s="169">
        <v>0</v>
      </c>
      <c r="I38" s="169">
        <v>0</v>
      </c>
      <c r="J38" s="169">
        <v>0</v>
      </c>
      <c r="K38" s="169">
        <v>0</v>
      </c>
      <c r="L38" s="169">
        <v>0</v>
      </c>
      <c r="M38" s="137" t="s">
        <v>454</v>
      </c>
      <c r="N38" s="171"/>
      <c r="O38" s="171"/>
    </row>
    <row r="39" spans="1:15" ht="13.15" customHeight="1" x14ac:dyDescent="0.2">
      <c r="A39" s="67" t="s">
        <v>258</v>
      </c>
      <c r="B39" s="169">
        <v>0</v>
      </c>
      <c r="C39" s="169">
        <v>0</v>
      </c>
      <c r="D39" s="169">
        <v>0</v>
      </c>
      <c r="E39" s="169">
        <v>0</v>
      </c>
      <c r="F39" s="169">
        <v>0</v>
      </c>
      <c r="G39" s="173"/>
      <c r="H39" s="169">
        <v>0</v>
      </c>
      <c r="I39" s="169">
        <v>0</v>
      </c>
      <c r="J39" s="169">
        <v>0</v>
      </c>
      <c r="K39" s="169">
        <v>0</v>
      </c>
      <c r="L39" s="169">
        <v>0</v>
      </c>
      <c r="M39" s="137" t="s">
        <v>454</v>
      </c>
      <c r="N39" s="171"/>
      <c r="O39" s="171"/>
    </row>
    <row r="40" spans="1:15" ht="13.15" customHeight="1" x14ac:dyDescent="0.2">
      <c r="A40" s="67" t="s">
        <v>259</v>
      </c>
      <c r="B40" s="169">
        <v>641</v>
      </c>
      <c r="C40" s="169">
        <v>0</v>
      </c>
      <c r="D40" s="169">
        <v>641</v>
      </c>
      <c r="E40" s="169">
        <v>15996</v>
      </c>
      <c r="F40" s="169">
        <v>16637</v>
      </c>
      <c r="G40" s="173"/>
      <c r="H40" s="169">
        <v>695</v>
      </c>
      <c r="I40" s="169">
        <v>0</v>
      </c>
      <c r="J40" s="169">
        <v>695</v>
      </c>
      <c r="K40" s="169">
        <v>0</v>
      </c>
      <c r="L40" s="169">
        <v>695</v>
      </c>
      <c r="M40" s="137" t="s">
        <v>453</v>
      </c>
      <c r="N40" s="171"/>
      <c r="O40" s="171"/>
    </row>
    <row r="41" spans="1:15" ht="13.15" customHeight="1" x14ac:dyDescent="0.2">
      <c r="A41" s="67" t="s">
        <v>64</v>
      </c>
      <c r="B41" s="169">
        <v>131782</v>
      </c>
      <c r="C41" s="169">
        <v>0</v>
      </c>
      <c r="D41" s="169">
        <v>131782</v>
      </c>
      <c r="E41" s="169">
        <v>126</v>
      </c>
      <c r="F41" s="169">
        <v>131908</v>
      </c>
      <c r="G41" s="173"/>
      <c r="H41" s="169">
        <v>143537</v>
      </c>
      <c r="I41" s="169">
        <v>0</v>
      </c>
      <c r="J41" s="169">
        <v>143537</v>
      </c>
      <c r="K41" s="169">
        <v>0</v>
      </c>
      <c r="L41" s="169">
        <v>143537</v>
      </c>
      <c r="M41" s="137">
        <v>-8.1017438009999996</v>
      </c>
      <c r="N41" s="171"/>
      <c r="O41" s="171"/>
    </row>
    <row r="42" spans="1:15" ht="13.15" customHeight="1" x14ac:dyDescent="0.2">
      <c r="A42" s="67" t="s">
        <v>260</v>
      </c>
      <c r="B42" s="169">
        <v>0</v>
      </c>
      <c r="C42" s="169">
        <v>0</v>
      </c>
      <c r="D42" s="169">
        <v>0</v>
      </c>
      <c r="E42" s="169">
        <v>0</v>
      </c>
      <c r="F42" s="169">
        <v>0</v>
      </c>
      <c r="G42" s="173"/>
      <c r="H42" s="169">
        <v>0</v>
      </c>
      <c r="I42" s="169">
        <v>0</v>
      </c>
      <c r="J42" s="169">
        <v>0</v>
      </c>
      <c r="K42" s="169">
        <v>0</v>
      </c>
      <c r="L42" s="169">
        <v>0</v>
      </c>
      <c r="M42" s="137" t="s">
        <v>454</v>
      </c>
      <c r="N42" s="171"/>
      <c r="O42" s="171"/>
    </row>
    <row r="43" spans="1:15" s="174" customFormat="1" ht="13.15" customHeight="1" x14ac:dyDescent="0.2">
      <c r="A43" s="70" t="s">
        <v>136</v>
      </c>
      <c r="B43" s="261">
        <v>0</v>
      </c>
      <c r="C43" s="261">
        <v>0</v>
      </c>
      <c r="D43" s="261">
        <v>0</v>
      </c>
      <c r="E43" s="261">
        <v>0</v>
      </c>
      <c r="F43" s="261">
        <v>0</v>
      </c>
      <c r="G43" s="170"/>
      <c r="H43" s="261">
        <v>0</v>
      </c>
      <c r="I43" s="261">
        <v>0</v>
      </c>
      <c r="J43" s="261">
        <v>0</v>
      </c>
      <c r="K43" s="261">
        <v>0</v>
      </c>
      <c r="L43" s="261">
        <v>0</v>
      </c>
      <c r="M43" s="100" t="s">
        <v>454</v>
      </c>
      <c r="N43" s="171"/>
      <c r="O43" s="171"/>
    </row>
    <row r="44" spans="1:15" ht="13.15" customHeight="1" x14ac:dyDescent="0.2">
      <c r="A44" s="70" t="s">
        <v>137</v>
      </c>
      <c r="B44" s="261">
        <v>0</v>
      </c>
      <c r="C44" s="261">
        <v>0</v>
      </c>
      <c r="D44" s="261">
        <v>0</v>
      </c>
      <c r="E44" s="261">
        <v>0</v>
      </c>
      <c r="F44" s="261">
        <v>0</v>
      </c>
      <c r="G44" s="170"/>
      <c r="H44" s="261">
        <v>0</v>
      </c>
      <c r="I44" s="261">
        <v>0</v>
      </c>
      <c r="J44" s="261">
        <v>0</v>
      </c>
      <c r="K44" s="261">
        <v>0</v>
      </c>
      <c r="L44" s="261">
        <v>0</v>
      </c>
      <c r="M44" s="100" t="s">
        <v>454</v>
      </c>
      <c r="N44" s="171"/>
      <c r="O44" s="171"/>
    </row>
    <row r="45" spans="1:15" s="80" customFormat="1" ht="13.15" customHeight="1" x14ac:dyDescent="0.2">
      <c r="A45" s="177" t="s">
        <v>223</v>
      </c>
      <c r="B45" s="261">
        <v>44423197</v>
      </c>
      <c r="C45" s="261">
        <v>1117934</v>
      </c>
      <c r="D45" s="261">
        <v>45541131</v>
      </c>
      <c r="E45" s="261">
        <v>150764</v>
      </c>
      <c r="F45" s="261">
        <v>45691895</v>
      </c>
      <c r="G45" s="178"/>
      <c r="H45" s="261">
        <v>43827683</v>
      </c>
      <c r="I45" s="261">
        <v>1129976</v>
      </c>
      <c r="J45" s="261">
        <v>44957659</v>
      </c>
      <c r="K45" s="261">
        <v>1041506</v>
      </c>
      <c r="L45" s="261">
        <v>45999165</v>
      </c>
      <c r="M45" s="100">
        <v>-0.66799038600000005</v>
      </c>
      <c r="N45" s="171"/>
      <c r="O45" s="171"/>
    </row>
    <row r="46" spans="1:15" s="80" customFormat="1" ht="13.15" customHeight="1" x14ac:dyDescent="0.2">
      <c r="A46" s="70" t="s">
        <v>138</v>
      </c>
      <c r="B46" s="261">
        <v>969517</v>
      </c>
      <c r="C46" s="261">
        <v>786</v>
      </c>
      <c r="D46" s="261">
        <v>970303</v>
      </c>
      <c r="E46" s="261">
        <v>0</v>
      </c>
      <c r="F46" s="261">
        <v>970303</v>
      </c>
      <c r="G46" s="178"/>
      <c r="H46" s="261">
        <v>978285</v>
      </c>
      <c r="I46" s="261">
        <v>636</v>
      </c>
      <c r="J46" s="261">
        <v>978921</v>
      </c>
      <c r="K46" s="261">
        <v>0</v>
      </c>
      <c r="L46" s="261">
        <v>978921</v>
      </c>
      <c r="M46" s="100">
        <v>-0.88035704599999998</v>
      </c>
      <c r="N46" s="171"/>
      <c r="O46" s="171"/>
    </row>
    <row r="47" spans="1:15" s="80" customFormat="1" ht="13.15" customHeight="1" x14ac:dyDescent="0.2">
      <c r="A47" s="70" t="s">
        <v>139</v>
      </c>
      <c r="B47" s="261">
        <v>28470569</v>
      </c>
      <c r="C47" s="261">
        <v>900143</v>
      </c>
      <c r="D47" s="261">
        <v>29370712</v>
      </c>
      <c r="E47" s="261">
        <v>-117243</v>
      </c>
      <c r="F47" s="261">
        <v>29253469</v>
      </c>
      <c r="G47" s="178"/>
      <c r="H47" s="261">
        <v>29268647</v>
      </c>
      <c r="I47" s="261">
        <v>900588</v>
      </c>
      <c r="J47" s="261">
        <v>30169235</v>
      </c>
      <c r="K47" s="261">
        <v>820425</v>
      </c>
      <c r="L47" s="261">
        <v>30989660</v>
      </c>
      <c r="M47" s="100">
        <v>-5.6024848289999998</v>
      </c>
      <c r="N47" s="171"/>
      <c r="O47" s="171"/>
    </row>
    <row r="48" spans="1:15" ht="13.15" customHeight="1" x14ac:dyDescent="0.2">
      <c r="A48" s="66" t="s">
        <v>227</v>
      </c>
      <c r="B48" s="262">
        <v>27433015</v>
      </c>
      <c r="C48" s="262">
        <v>900143</v>
      </c>
      <c r="D48" s="262">
        <v>28333158</v>
      </c>
      <c r="E48" s="262">
        <v>-141018</v>
      </c>
      <c r="F48" s="262">
        <v>28192140</v>
      </c>
      <c r="G48" s="178"/>
      <c r="H48" s="262">
        <v>28292686</v>
      </c>
      <c r="I48" s="262">
        <v>900588</v>
      </c>
      <c r="J48" s="262">
        <v>29193274</v>
      </c>
      <c r="K48" s="262">
        <v>804529</v>
      </c>
      <c r="L48" s="262">
        <v>29997803</v>
      </c>
      <c r="M48" s="263">
        <v>-6.0193174809999999</v>
      </c>
      <c r="N48" s="171"/>
      <c r="O48" s="171"/>
    </row>
    <row r="49" spans="1:15" ht="13.15" customHeight="1" x14ac:dyDescent="0.2">
      <c r="A49" s="67" t="s">
        <v>228</v>
      </c>
      <c r="B49" s="169">
        <v>2557096</v>
      </c>
      <c r="C49" s="169">
        <v>0</v>
      </c>
      <c r="D49" s="169">
        <v>2557096</v>
      </c>
      <c r="E49" s="169">
        <v>45748</v>
      </c>
      <c r="F49" s="169">
        <v>2602844</v>
      </c>
      <c r="G49" s="178"/>
      <c r="H49" s="169">
        <v>2456177</v>
      </c>
      <c r="I49" s="169">
        <v>0</v>
      </c>
      <c r="J49" s="169">
        <v>2456177</v>
      </c>
      <c r="K49" s="169">
        <v>68008</v>
      </c>
      <c r="L49" s="169">
        <v>2524185</v>
      </c>
      <c r="M49" s="137">
        <v>3.1162137479999998</v>
      </c>
      <c r="N49" s="171"/>
      <c r="O49" s="171"/>
    </row>
    <row r="50" spans="1:15" ht="13.15" customHeight="1" x14ac:dyDescent="0.2">
      <c r="A50" s="67" t="s">
        <v>229</v>
      </c>
      <c r="B50" s="169">
        <v>5806684</v>
      </c>
      <c r="C50" s="169">
        <v>0</v>
      </c>
      <c r="D50" s="169">
        <v>5806684</v>
      </c>
      <c r="E50" s="169">
        <v>68260</v>
      </c>
      <c r="F50" s="169">
        <v>5874944</v>
      </c>
      <c r="G50" s="178"/>
      <c r="H50" s="169">
        <v>5682909</v>
      </c>
      <c r="I50" s="169">
        <v>0</v>
      </c>
      <c r="J50" s="169">
        <v>5682909</v>
      </c>
      <c r="K50" s="169">
        <v>14369</v>
      </c>
      <c r="L50" s="169">
        <v>5697278</v>
      </c>
      <c r="M50" s="137">
        <v>3.1184365590000001</v>
      </c>
      <c r="N50" s="171"/>
      <c r="O50" s="171"/>
    </row>
    <row r="51" spans="1:15" ht="13.15" customHeight="1" x14ac:dyDescent="0.2">
      <c r="A51" s="67" t="s">
        <v>230</v>
      </c>
      <c r="B51" s="169">
        <v>66740</v>
      </c>
      <c r="C51" s="169">
        <v>0</v>
      </c>
      <c r="D51" s="169">
        <v>66740</v>
      </c>
      <c r="E51" s="169">
        <v>0</v>
      </c>
      <c r="F51" s="169">
        <v>66740</v>
      </c>
      <c r="G51" s="178"/>
      <c r="H51" s="169">
        <v>63865</v>
      </c>
      <c r="I51" s="169">
        <v>0</v>
      </c>
      <c r="J51" s="169">
        <v>63865</v>
      </c>
      <c r="K51" s="169">
        <v>0</v>
      </c>
      <c r="L51" s="169">
        <v>63865</v>
      </c>
      <c r="M51" s="137">
        <v>4.501683238</v>
      </c>
      <c r="N51" s="171"/>
      <c r="O51" s="171"/>
    </row>
    <row r="52" spans="1:15" ht="13.15" customHeight="1" x14ac:dyDescent="0.2">
      <c r="A52" s="67" t="s">
        <v>231</v>
      </c>
      <c r="B52" s="169">
        <v>6235000</v>
      </c>
      <c r="C52" s="169">
        <v>0</v>
      </c>
      <c r="D52" s="169">
        <v>6235000</v>
      </c>
      <c r="E52" s="169">
        <v>0</v>
      </c>
      <c r="F52" s="169">
        <v>6235000</v>
      </c>
      <c r="G52" s="178"/>
      <c r="H52" s="169">
        <v>8010000</v>
      </c>
      <c r="I52" s="169">
        <v>0</v>
      </c>
      <c r="J52" s="169">
        <v>8010000</v>
      </c>
      <c r="K52" s="169">
        <v>0</v>
      </c>
      <c r="L52" s="169">
        <v>8010000</v>
      </c>
      <c r="M52" s="137">
        <v>-22.15980025</v>
      </c>
      <c r="N52" s="171"/>
      <c r="O52" s="171"/>
    </row>
    <row r="53" spans="1:15" ht="13.15" customHeight="1" x14ac:dyDescent="0.2">
      <c r="A53" s="67" t="s">
        <v>232</v>
      </c>
      <c r="B53" s="169">
        <v>0</v>
      </c>
      <c r="C53" s="169">
        <v>0</v>
      </c>
      <c r="D53" s="169">
        <v>0</v>
      </c>
      <c r="E53" s="169">
        <v>0</v>
      </c>
      <c r="F53" s="169">
        <v>0</v>
      </c>
      <c r="G53" s="178"/>
      <c r="H53" s="169">
        <v>0</v>
      </c>
      <c r="I53" s="169">
        <v>0</v>
      </c>
      <c r="J53" s="169">
        <v>0</v>
      </c>
      <c r="K53" s="169">
        <v>0</v>
      </c>
      <c r="L53" s="169">
        <v>0</v>
      </c>
      <c r="M53" s="137" t="s">
        <v>454</v>
      </c>
      <c r="N53" s="171"/>
      <c r="O53" s="171"/>
    </row>
    <row r="54" spans="1:15" ht="13.15" customHeight="1" x14ac:dyDescent="0.2">
      <c r="A54" s="67" t="s">
        <v>233</v>
      </c>
      <c r="B54" s="169">
        <v>3103429</v>
      </c>
      <c r="C54" s="169">
        <v>0</v>
      </c>
      <c r="D54" s="169">
        <v>3103429</v>
      </c>
      <c r="E54" s="169">
        <v>0</v>
      </c>
      <c r="F54" s="169">
        <v>3103429</v>
      </c>
      <c r="G54" s="178"/>
      <c r="H54" s="169">
        <v>3435533</v>
      </c>
      <c r="I54" s="169">
        <v>0</v>
      </c>
      <c r="J54" s="169">
        <v>3435533</v>
      </c>
      <c r="K54" s="169">
        <v>0</v>
      </c>
      <c r="L54" s="169">
        <v>3435533</v>
      </c>
      <c r="M54" s="137">
        <v>-9.6667387560000009</v>
      </c>
      <c r="N54" s="171"/>
      <c r="O54" s="171"/>
    </row>
    <row r="55" spans="1:15" ht="13.15" customHeight="1" x14ac:dyDescent="0.2">
      <c r="A55" s="67" t="s">
        <v>234</v>
      </c>
      <c r="B55" s="169">
        <v>1364232</v>
      </c>
      <c r="C55" s="169">
        <v>0</v>
      </c>
      <c r="D55" s="169">
        <v>1364232</v>
      </c>
      <c r="E55" s="169">
        <v>1052</v>
      </c>
      <c r="F55" s="169">
        <v>1365284</v>
      </c>
      <c r="G55" s="178"/>
      <c r="H55" s="169">
        <v>1472346</v>
      </c>
      <c r="I55" s="169">
        <v>0</v>
      </c>
      <c r="J55" s="169">
        <v>1472346</v>
      </c>
      <c r="K55" s="169">
        <v>0</v>
      </c>
      <c r="L55" s="169">
        <v>1472346</v>
      </c>
      <c r="M55" s="137">
        <v>-7.2715244922049571</v>
      </c>
      <c r="N55" s="171"/>
      <c r="O55" s="171"/>
    </row>
    <row r="56" spans="1:15" ht="13.15" customHeight="1" x14ac:dyDescent="0.2">
      <c r="A56" s="67" t="s">
        <v>235</v>
      </c>
      <c r="B56" s="169">
        <v>0</v>
      </c>
      <c r="C56" s="169">
        <v>0</v>
      </c>
      <c r="D56" s="169">
        <v>0</v>
      </c>
      <c r="E56" s="169">
        <v>1068</v>
      </c>
      <c r="F56" s="169">
        <v>1068</v>
      </c>
      <c r="G56" s="178"/>
      <c r="H56" s="169">
        <v>0</v>
      </c>
      <c r="I56" s="169">
        <v>0</v>
      </c>
      <c r="J56" s="169">
        <v>0</v>
      </c>
      <c r="K56" s="169">
        <v>1045</v>
      </c>
      <c r="L56" s="169">
        <v>1045</v>
      </c>
      <c r="M56" s="137">
        <v>2.200956938</v>
      </c>
      <c r="N56" s="171"/>
      <c r="O56" s="171"/>
    </row>
    <row r="57" spans="1:15" ht="13.15" customHeight="1" x14ac:dyDescent="0.2">
      <c r="A57" s="67" t="s">
        <v>236</v>
      </c>
      <c r="B57" s="169">
        <v>0</v>
      </c>
      <c r="C57" s="169">
        <v>0</v>
      </c>
      <c r="D57" s="169">
        <v>0</v>
      </c>
      <c r="E57" s="169">
        <v>0</v>
      </c>
      <c r="F57" s="169">
        <v>0</v>
      </c>
      <c r="G57" s="178"/>
      <c r="H57" s="169">
        <v>0</v>
      </c>
      <c r="I57" s="169">
        <v>0</v>
      </c>
      <c r="J57" s="169">
        <v>0</v>
      </c>
      <c r="K57" s="169">
        <v>0</v>
      </c>
      <c r="L57" s="169">
        <v>0</v>
      </c>
      <c r="M57" s="137" t="s">
        <v>454</v>
      </c>
      <c r="N57" s="171"/>
      <c r="O57" s="171"/>
    </row>
    <row r="58" spans="1:15" ht="13.15" customHeight="1" x14ac:dyDescent="0.2">
      <c r="A58" s="67" t="s">
        <v>237</v>
      </c>
      <c r="B58" s="169">
        <v>0</v>
      </c>
      <c r="C58" s="169">
        <v>0</v>
      </c>
      <c r="D58" s="169">
        <v>0</v>
      </c>
      <c r="E58" s="169">
        <v>0</v>
      </c>
      <c r="F58" s="169">
        <v>0</v>
      </c>
      <c r="G58" s="178"/>
      <c r="H58" s="169">
        <v>0</v>
      </c>
      <c r="I58" s="169">
        <v>0</v>
      </c>
      <c r="J58" s="169">
        <v>0</v>
      </c>
      <c r="K58" s="169">
        <v>0</v>
      </c>
      <c r="L58" s="169">
        <v>0</v>
      </c>
      <c r="M58" s="137" t="s">
        <v>454</v>
      </c>
      <c r="N58" s="171"/>
      <c r="O58" s="171"/>
    </row>
    <row r="59" spans="1:15" s="174" customFormat="1" ht="13.15" customHeight="1" x14ac:dyDescent="0.2">
      <c r="A59" s="67" t="s">
        <v>238</v>
      </c>
      <c r="B59" s="169">
        <v>0</v>
      </c>
      <c r="C59" s="169">
        <v>0</v>
      </c>
      <c r="D59" s="169">
        <v>0</v>
      </c>
      <c r="E59" s="169">
        <v>0</v>
      </c>
      <c r="F59" s="169">
        <v>0</v>
      </c>
      <c r="G59" s="178"/>
      <c r="H59" s="169">
        <v>0</v>
      </c>
      <c r="I59" s="169">
        <v>0</v>
      </c>
      <c r="J59" s="169">
        <v>0</v>
      </c>
      <c r="K59" s="169">
        <v>0</v>
      </c>
      <c r="L59" s="169">
        <v>0</v>
      </c>
      <c r="M59" s="137" t="s">
        <v>454</v>
      </c>
      <c r="N59" s="171"/>
      <c r="O59" s="171"/>
    </row>
    <row r="60" spans="1:15" ht="13.15" customHeight="1" x14ac:dyDescent="0.2">
      <c r="A60" s="68" t="s">
        <v>239</v>
      </c>
      <c r="B60" s="169">
        <v>0</v>
      </c>
      <c r="C60" s="169">
        <v>0</v>
      </c>
      <c r="D60" s="169">
        <v>0</v>
      </c>
      <c r="E60" s="169">
        <v>9876</v>
      </c>
      <c r="F60" s="169">
        <v>9876</v>
      </c>
      <c r="G60" s="178"/>
      <c r="H60" s="169">
        <v>0</v>
      </c>
      <c r="I60" s="169">
        <v>0</v>
      </c>
      <c r="J60" s="169">
        <v>0</v>
      </c>
      <c r="K60" s="169">
        <v>9876</v>
      </c>
      <c r="L60" s="169">
        <v>9876</v>
      </c>
      <c r="M60" s="137">
        <v>0</v>
      </c>
      <c r="N60" s="171"/>
      <c r="O60" s="171"/>
    </row>
    <row r="61" spans="1:15" ht="13.15" customHeight="1" x14ac:dyDescent="0.2">
      <c r="A61" s="68" t="s">
        <v>240</v>
      </c>
      <c r="B61" s="169">
        <v>2610540</v>
      </c>
      <c r="C61" s="169">
        <v>0</v>
      </c>
      <c r="D61" s="169">
        <v>2610540</v>
      </c>
      <c r="E61" s="169">
        <v>0</v>
      </c>
      <c r="F61" s="169">
        <v>2610540</v>
      </c>
      <c r="G61" s="178"/>
      <c r="H61" s="169">
        <v>1968496</v>
      </c>
      <c r="I61" s="169">
        <v>0</v>
      </c>
      <c r="J61" s="169">
        <v>1968496</v>
      </c>
      <c r="K61" s="169">
        <v>0</v>
      </c>
      <c r="L61" s="169">
        <v>1968496</v>
      </c>
      <c r="M61" s="137">
        <v>32.615966707577762</v>
      </c>
      <c r="N61" s="171"/>
      <c r="O61" s="171"/>
    </row>
    <row r="62" spans="1:15" ht="13.15" customHeight="1" x14ac:dyDescent="0.2">
      <c r="A62" s="68" t="s">
        <v>241</v>
      </c>
      <c r="B62" s="169">
        <v>1895007</v>
      </c>
      <c r="C62" s="169">
        <v>0</v>
      </c>
      <c r="D62" s="169">
        <v>1895007</v>
      </c>
      <c r="E62" s="169">
        <v>0</v>
      </c>
      <c r="F62" s="169">
        <v>1895007</v>
      </c>
      <c r="G62" s="178"/>
      <c r="H62" s="169">
        <v>1754970</v>
      </c>
      <c r="I62" s="169">
        <v>0</v>
      </c>
      <c r="J62" s="169">
        <v>1754970</v>
      </c>
      <c r="K62" s="169">
        <v>0</v>
      </c>
      <c r="L62" s="169">
        <v>1754970</v>
      </c>
      <c r="M62" s="137">
        <v>7.9794526399999999</v>
      </c>
      <c r="N62" s="171"/>
      <c r="O62" s="171"/>
    </row>
    <row r="63" spans="1:15" ht="13.15" customHeight="1" x14ac:dyDescent="0.2">
      <c r="A63" s="68" t="s">
        <v>242</v>
      </c>
      <c r="B63" s="169">
        <v>404208</v>
      </c>
      <c r="C63" s="169">
        <v>0</v>
      </c>
      <c r="D63" s="169">
        <v>404208</v>
      </c>
      <c r="E63" s="169">
        <v>0</v>
      </c>
      <c r="F63" s="169">
        <v>404208</v>
      </c>
      <c r="G63" s="178"/>
      <c r="H63" s="169">
        <v>92700</v>
      </c>
      <c r="I63" s="169">
        <v>0</v>
      </c>
      <c r="J63" s="169">
        <v>92700</v>
      </c>
      <c r="K63" s="169">
        <v>0</v>
      </c>
      <c r="L63" s="169">
        <v>92700</v>
      </c>
      <c r="M63" s="137">
        <v>336.03883495145629</v>
      </c>
      <c r="N63" s="171"/>
      <c r="O63" s="171"/>
    </row>
    <row r="64" spans="1:15" ht="13.15" customHeight="1" x14ac:dyDescent="0.2">
      <c r="A64" s="68" t="s">
        <v>243</v>
      </c>
      <c r="B64" s="169">
        <v>0</v>
      </c>
      <c r="C64" s="169">
        <v>900121</v>
      </c>
      <c r="D64" s="169">
        <v>900121</v>
      </c>
      <c r="E64" s="169">
        <v>167917</v>
      </c>
      <c r="F64" s="169">
        <v>1068038</v>
      </c>
      <c r="G64" s="178"/>
      <c r="H64" s="169">
        <v>0</v>
      </c>
      <c r="I64" s="169">
        <v>900140</v>
      </c>
      <c r="J64" s="169">
        <v>900140</v>
      </c>
      <c r="K64" s="169">
        <v>188716</v>
      </c>
      <c r="L64" s="169">
        <v>1088856</v>
      </c>
      <c r="M64" s="137">
        <v>-1.91191489</v>
      </c>
      <c r="N64" s="171"/>
      <c r="O64" s="171"/>
    </row>
    <row r="65" spans="1:15" ht="13.15" customHeight="1" x14ac:dyDescent="0.2">
      <c r="A65" s="68" t="s">
        <v>244</v>
      </c>
      <c r="B65" s="169">
        <v>0</v>
      </c>
      <c r="C65" s="169">
        <v>0</v>
      </c>
      <c r="D65" s="169">
        <v>0</v>
      </c>
      <c r="E65" s="169">
        <v>0</v>
      </c>
      <c r="F65" s="169">
        <v>0</v>
      </c>
      <c r="G65" s="178"/>
      <c r="H65" s="169">
        <v>0</v>
      </c>
      <c r="I65" s="169">
        <v>0</v>
      </c>
      <c r="J65" s="169">
        <v>0</v>
      </c>
      <c r="K65" s="169">
        <v>0</v>
      </c>
      <c r="L65" s="169">
        <v>0</v>
      </c>
      <c r="M65" s="137" t="s">
        <v>454</v>
      </c>
      <c r="N65" s="171"/>
      <c r="O65" s="171"/>
    </row>
    <row r="66" spans="1:15" ht="13.15" customHeight="1" x14ac:dyDescent="0.2">
      <c r="A66" s="68" t="s">
        <v>245</v>
      </c>
      <c r="B66" s="169">
        <v>0</v>
      </c>
      <c r="C66" s="169">
        <v>0</v>
      </c>
      <c r="D66" s="169">
        <v>0</v>
      </c>
      <c r="E66" s="169">
        <v>0</v>
      </c>
      <c r="F66" s="169">
        <v>0</v>
      </c>
      <c r="G66" s="178"/>
      <c r="H66" s="169">
        <v>0</v>
      </c>
      <c r="I66" s="169">
        <v>0</v>
      </c>
      <c r="J66" s="169">
        <v>0</v>
      </c>
      <c r="K66" s="169">
        <v>0</v>
      </c>
      <c r="L66" s="169">
        <v>0</v>
      </c>
      <c r="M66" s="137" t="s">
        <v>454</v>
      </c>
      <c r="N66" s="171"/>
      <c r="O66" s="171"/>
    </row>
    <row r="67" spans="1:15" ht="13.15" customHeight="1" x14ac:dyDescent="0.2">
      <c r="A67" s="68" t="s">
        <v>246</v>
      </c>
      <c r="B67" s="169">
        <v>0</v>
      </c>
      <c r="C67" s="169">
        <v>0</v>
      </c>
      <c r="D67" s="169">
        <v>0</v>
      </c>
      <c r="E67" s="169">
        <v>0</v>
      </c>
      <c r="F67" s="169">
        <v>0</v>
      </c>
      <c r="G67" s="169"/>
      <c r="H67" s="169">
        <v>0</v>
      </c>
      <c r="I67" s="169">
        <v>0</v>
      </c>
      <c r="J67" s="169">
        <v>0</v>
      </c>
      <c r="K67" s="169">
        <v>0</v>
      </c>
      <c r="L67" s="169">
        <v>0</v>
      </c>
      <c r="M67" s="137" t="s">
        <v>454</v>
      </c>
      <c r="N67" s="171"/>
      <c r="O67" s="171"/>
    </row>
    <row r="68" spans="1:15" ht="13.15" customHeight="1" x14ac:dyDescent="0.2">
      <c r="A68" s="68" t="s">
        <v>247</v>
      </c>
      <c r="B68" s="169">
        <v>1807054</v>
      </c>
      <c r="C68" s="169">
        <v>0</v>
      </c>
      <c r="D68" s="169">
        <v>1807054</v>
      </c>
      <c r="E68" s="169">
        <v>157050</v>
      </c>
      <c r="F68" s="169">
        <v>1964104</v>
      </c>
      <c r="G68" s="169"/>
      <c r="H68" s="169">
        <v>1491520</v>
      </c>
      <c r="I68" s="169">
        <v>0</v>
      </c>
      <c r="J68" s="169">
        <v>1491520</v>
      </c>
      <c r="K68" s="169">
        <v>219328</v>
      </c>
      <c r="L68" s="169">
        <v>1710848</v>
      </c>
      <c r="M68" s="137">
        <v>14.802951519000001</v>
      </c>
      <c r="N68" s="171"/>
      <c r="O68" s="171"/>
    </row>
    <row r="69" spans="1:15" ht="13.15" customHeight="1" x14ac:dyDescent="0.2">
      <c r="A69" s="68" t="s">
        <v>248</v>
      </c>
      <c r="B69" s="169">
        <v>636423</v>
      </c>
      <c r="C69" s="169">
        <v>0</v>
      </c>
      <c r="D69" s="169">
        <v>636423</v>
      </c>
      <c r="E69" s="169">
        <v>2851</v>
      </c>
      <c r="F69" s="169">
        <v>639274</v>
      </c>
      <c r="G69" s="169"/>
      <c r="H69" s="169">
        <v>1001831</v>
      </c>
      <c r="I69" s="169">
        <v>0</v>
      </c>
      <c r="J69" s="169">
        <v>1001831</v>
      </c>
      <c r="K69" s="169">
        <v>9456</v>
      </c>
      <c r="L69" s="169">
        <v>1011287</v>
      </c>
      <c r="M69" s="137">
        <v>-36.786095342000003</v>
      </c>
      <c r="N69" s="171"/>
      <c r="O69" s="171"/>
    </row>
    <row r="70" spans="1:15" ht="13.15" customHeight="1" x14ac:dyDescent="0.2">
      <c r="A70" s="68" t="s">
        <v>261</v>
      </c>
      <c r="B70" s="169">
        <v>11483</v>
      </c>
      <c r="C70" s="169">
        <v>0</v>
      </c>
      <c r="D70" s="169">
        <v>11483</v>
      </c>
      <c r="E70" s="169">
        <v>356</v>
      </c>
      <c r="F70" s="169">
        <v>11839</v>
      </c>
      <c r="G70" s="169"/>
      <c r="H70" s="169">
        <v>11537</v>
      </c>
      <c r="I70" s="169">
        <v>0</v>
      </c>
      <c r="J70" s="169">
        <v>11537</v>
      </c>
      <c r="K70" s="169">
        <v>392</v>
      </c>
      <c r="L70" s="169">
        <v>11929</v>
      </c>
      <c r="M70" s="137">
        <v>-0.75446391099999999</v>
      </c>
      <c r="N70" s="171"/>
      <c r="O70" s="171"/>
    </row>
    <row r="71" spans="1:15" ht="13.15" customHeight="1" x14ac:dyDescent="0.2">
      <c r="A71" s="67" t="s">
        <v>262</v>
      </c>
      <c r="B71" s="169">
        <v>1616502</v>
      </c>
      <c r="C71" s="169">
        <v>22</v>
      </c>
      <c r="D71" s="169">
        <v>1616524</v>
      </c>
      <c r="E71" s="169">
        <v>-532560</v>
      </c>
      <c r="F71" s="169">
        <v>1083964</v>
      </c>
      <c r="G71" s="169"/>
      <c r="H71" s="169">
        <v>1545937</v>
      </c>
      <c r="I71" s="169">
        <v>448</v>
      </c>
      <c r="J71" s="169">
        <v>1546385</v>
      </c>
      <c r="K71" s="169">
        <v>347626</v>
      </c>
      <c r="L71" s="169">
        <v>1894011</v>
      </c>
      <c r="M71" s="137">
        <v>-42.768864594999997</v>
      </c>
      <c r="N71" s="171"/>
      <c r="O71" s="171"/>
    </row>
    <row r="72" spans="1:15" ht="13.15" customHeight="1" x14ac:dyDescent="0.2">
      <c r="A72" s="67" t="s">
        <v>263</v>
      </c>
      <c r="B72" s="169">
        <v>50516</v>
      </c>
      <c r="C72" s="169">
        <v>0</v>
      </c>
      <c r="D72" s="169">
        <v>50516</v>
      </c>
      <c r="E72" s="169">
        <v>13611</v>
      </c>
      <c r="F72" s="169">
        <v>64127</v>
      </c>
      <c r="G72" s="179"/>
      <c r="H72" s="169">
        <v>51659</v>
      </c>
      <c r="I72" s="169">
        <v>0</v>
      </c>
      <c r="J72" s="169">
        <v>51659</v>
      </c>
      <c r="K72" s="169">
        <v>16309</v>
      </c>
      <c r="L72" s="169">
        <v>67968</v>
      </c>
      <c r="M72" s="137">
        <v>-5.6511887950000004</v>
      </c>
      <c r="N72" s="171"/>
      <c r="O72" s="171"/>
    </row>
    <row r="73" spans="1:15" ht="13.15" customHeight="1" x14ac:dyDescent="0.2">
      <c r="A73" s="68" t="s">
        <v>264</v>
      </c>
      <c r="B73" s="169">
        <v>-731900</v>
      </c>
      <c r="C73" s="169">
        <v>0</v>
      </c>
      <c r="D73" s="169">
        <v>-731900</v>
      </c>
      <c r="E73" s="169">
        <v>-76248</v>
      </c>
      <c r="F73" s="169">
        <v>-808148</v>
      </c>
      <c r="G73" s="179"/>
      <c r="H73" s="169">
        <v>-746795</v>
      </c>
      <c r="I73" s="169">
        <v>0</v>
      </c>
      <c r="J73" s="169">
        <v>-746795</v>
      </c>
      <c r="K73" s="169">
        <v>-70595</v>
      </c>
      <c r="L73" s="169">
        <v>-817390</v>
      </c>
      <c r="M73" s="137">
        <v>-1.130672017</v>
      </c>
      <c r="N73" s="171"/>
      <c r="O73" s="171"/>
    </row>
    <row r="74" spans="1:15" ht="13.15" customHeight="1" x14ac:dyDescent="0.2">
      <c r="A74" s="68" t="s">
        <v>265</v>
      </c>
      <c r="B74" s="169">
        <v>0</v>
      </c>
      <c r="C74" s="169">
        <v>0</v>
      </c>
      <c r="D74" s="169">
        <v>0</v>
      </c>
      <c r="E74" s="169">
        <v>0</v>
      </c>
      <c r="F74" s="169">
        <v>0</v>
      </c>
      <c r="G74" s="179"/>
      <c r="H74" s="169">
        <v>0</v>
      </c>
      <c r="I74" s="169">
        <v>0</v>
      </c>
      <c r="J74" s="169">
        <v>0</v>
      </c>
      <c r="K74" s="169">
        <v>0</v>
      </c>
      <c r="L74" s="169">
        <v>0</v>
      </c>
      <c r="M74" s="137" t="s">
        <v>454</v>
      </c>
      <c r="N74" s="171"/>
      <c r="O74" s="171"/>
    </row>
    <row r="75" spans="1:15" ht="13.15" customHeight="1" x14ac:dyDescent="0.2">
      <c r="A75" s="66" t="s">
        <v>253</v>
      </c>
      <c r="B75" s="262">
        <v>9820</v>
      </c>
      <c r="C75" s="262">
        <v>0</v>
      </c>
      <c r="D75" s="262">
        <v>9820</v>
      </c>
      <c r="E75" s="262">
        <v>0</v>
      </c>
      <c r="F75" s="262">
        <v>9820</v>
      </c>
      <c r="G75" s="179"/>
      <c r="H75" s="262">
        <v>8851</v>
      </c>
      <c r="I75" s="262">
        <v>0</v>
      </c>
      <c r="J75" s="262">
        <v>8851</v>
      </c>
      <c r="K75" s="262">
        <v>0</v>
      </c>
      <c r="L75" s="262">
        <v>8851</v>
      </c>
      <c r="M75" s="263">
        <v>10.94791549</v>
      </c>
      <c r="N75" s="171"/>
      <c r="O75" s="171"/>
    </row>
    <row r="76" spans="1:15" ht="13.15" customHeight="1" x14ac:dyDescent="0.2">
      <c r="A76" s="67" t="s">
        <v>254</v>
      </c>
      <c r="B76" s="169">
        <v>9820</v>
      </c>
      <c r="C76" s="169">
        <v>0</v>
      </c>
      <c r="D76" s="169">
        <v>9820</v>
      </c>
      <c r="E76" s="169">
        <v>0</v>
      </c>
      <c r="F76" s="169">
        <v>9820</v>
      </c>
      <c r="G76" s="179"/>
      <c r="H76" s="169">
        <v>8851</v>
      </c>
      <c r="I76" s="169">
        <v>0</v>
      </c>
      <c r="J76" s="169">
        <v>8851</v>
      </c>
      <c r="K76" s="169">
        <v>0</v>
      </c>
      <c r="L76" s="169">
        <v>8851</v>
      </c>
      <c r="M76" s="137">
        <v>10.94791549</v>
      </c>
      <c r="N76" s="171"/>
      <c r="O76" s="171"/>
    </row>
    <row r="77" spans="1:15" ht="13.15" customHeight="1" x14ac:dyDescent="0.2">
      <c r="A77" s="67" t="s">
        <v>255</v>
      </c>
      <c r="B77" s="169">
        <v>0</v>
      </c>
      <c r="C77" s="169">
        <v>0</v>
      </c>
      <c r="D77" s="169">
        <v>0</v>
      </c>
      <c r="E77" s="169">
        <v>0</v>
      </c>
      <c r="F77" s="169">
        <v>0</v>
      </c>
      <c r="G77" s="179"/>
      <c r="H77" s="169">
        <v>0</v>
      </c>
      <c r="I77" s="169">
        <v>0</v>
      </c>
      <c r="J77" s="169">
        <v>0</v>
      </c>
      <c r="K77" s="169">
        <v>0</v>
      </c>
      <c r="L77" s="169">
        <v>0</v>
      </c>
      <c r="M77" s="137" t="s">
        <v>454</v>
      </c>
      <c r="N77" s="171"/>
      <c r="O77" s="171"/>
    </row>
    <row r="78" spans="1:15" ht="13.15" customHeight="1" x14ac:dyDescent="0.2">
      <c r="A78" s="66" t="s">
        <v>256</v>
      </c>
      <c r="B78" s="262">
        <v>1027735</v>
      </c>
      <c r="C78" s="262">
        <v>0</v>
      </c>
      <c r="D78" s="262">
        <v>1027735</v>
      </c>
      <c r="E78" s="262">
        <v>23775</v>
      </c>
      <c r="F78" s="262">
        <v>1051510</v>
      </c>
      <c r="G78" s="179"/>
      <c r="H78" s="262">
        <v>967111</v>
      </c>
      <c r="I78" s="262">
        <v>0</v>
      </c>
      <c r="J78" s="262">
        <v>967111</v>
      </c>
      <c r="K78" s="262">
        <v>15896</v>
      </c>
      <c r="L78" s="262">
        <v>983007</v>
      </c>
      <c r="M78" s="263">
        <v>6.96871945</v>
      </c>
      <c r="N78" s="171"/>
      <c r="O78" s="171"/>
    </row>
    <row r="79" spans="1:15" ht="13.15" customHeight="1" x14ac:dyDescent="0.2">
      <c r="A79" s="67" t="s">
        <v>257</v>
      </c>
      <c r="B79" s="169">
        <v>0</v>
      </c>
      <c r="C79" s="169">
        <v>0</v>
      </c>
      <c r="D79" s="169">
        <v>0</v>
      </c>
      <c r="E79" s="169">
        <v>0</v>
      </c>
      <c r="F79" s="169">
        <v>0</v>
      </c>
      <c r="G79" s="179"/>
      <c r="H79" s="169">
        <v>0</v>
      </c>
      <c r="I79" s="169">
        <v>0</v>
      </c>
      <c r="J79" s="169">
        <v>0</v>
      </c>
      <c r="K79" s="169">
        <v>0</v>
      </c>
      <c r="L79" s="169">
        <v>0</v>
      </c>
      <c r="M79" s="137" t="s">
        <v>454</v>
      </c>
      <c r="N79" s="171"/>
      <c r="O79" s="171"/>
    </row>
    <row r="80" spans="1:15" ht="13.15" customHeight="1" x14ac:dyDescent="0.2">
      <c r="A80" s="67" t="s">
        <v>258</v>
      </c>
      <c r="B80" s="169">
        <v>0</v>
      </c>
      <c r="C80" s="169">
        <v>0</v>
      </c>
      <c r="D80" s="169">
        <v>0</v>
      </c>
      <c r="E80" s="169">
        <v>0</v>
      </c>
      <c r="F80" s="169">
        <v>0</v>
      </c>
      <c r="G80" s="179"/>
      <c r="H80" s="169">
        <v>0</v>
      </c>
      <c r="I80" s="169">
        <v>0</v>
      </c>
      <c r="J80" s="169">
        <v>0</v>
      </c>
      <c r="K80" s="169">
        <v>0</v>
      </c>
      <c r="L80" s="169">
        <v>0</v>
      </c>
      <c r="M80" s="137" t="s">
        <v>454</v>
      </c>
      <c r="N80" s="171"/>
      <c r="O80" s="171"/>
    </row>
    <row r="81" spans="1:15" ht="13.15" customHeight="1" x14ac:dyDescent="0.2">
      <c r="A81" s="67" t="s">
        <v>266</v>
      </c>
      <c r="B81" s="169">
        <v>963115</v>
      </c>
      <c r="C81" s="169">
        <v>0</v>
      </c>
      <c r="D81" s="169">
        <v>963115</v>
      </c>
      <c r="E81" s="169">
        <v>14810</v>
      </c>
      <c r="F81" s="169">
        <v>977925</v>
      </c>
      <c r="G81" s="179"/>
      <c r="H81" s="169">
        <v>902928</v>
      </c>
      <c r="I81" s="169">
        <v>0</v>
      </c>
      <c r="J81" s="169">
        <v>902928</v>
      </c>
      <c r="K81" s="169">
        <v>15896</v>
      </c>
      <c r="L81" s="169">
        <v>918824</v>
      </c>
      <c r="M81" s="137">
        <v>6.4322438249999996</v>
      </c>
      <c r="N81" s="171"/>
      <c r="O81" s="171"/>
    </row>
    <row r="82" spans="1:15" ht="13.15" customHeight="1" x14ac:dyDescent="0.2">
      <c r="A82" s="67" t="s">
        <v>267</v>
      </c>
      <c r="B82" s="169">
        <v>1</v>
      </c>
      <c r="C82" s="169">
        <v>0</v>
      </c>
      <c r="D82" s="169">
        <v>1</v>
      </c>
      <c r="E82" s="169">
        <v>0</v>
      </c>
      <c r="F82" s="169">
        <v>1</v>
      </c>
      <c r="G82" s="179"/>
      <c r="H82" s="169">
        <v>1</v>
      </c>
      <c r="I82" s="169">
        <v>0</v>
      </c>
      <c r="J82" s="169">
        <v>1</v>
      </c>
      <c r="K82" s="169">
        <v>0</v>
      </c>
      <c r="L82" s="169">
        <v>1</v>
      </c>
      <c r="M82" s="137">
        <v>0</v>
      </c>
      <c r="N82" s="171"/>
      <c r="O82" s="171"/>
    </row>
    <row r="83" spans="1:15" ht="13.15" customHeight="1" x14ac:dyDescent="0.2">
      <c r="A83" s="67" t="s">
        <v>268</v>
      </c>
      <c r="B83" s="169">
        <v>64619</v>
      </c>
      <c r="C83" s="169">
        <v>0</v>
      </c>
      <c r="D83" s="169">
        <v>64619</v>
      </c>
      <c r="E83" s="169">
        <v>8965</v>
      </c>
      <c r="F83" s="169">
        <v>73584</v>
      </c>
      <c r="G83" s="179"/>
      <c r="H83" s="169">
        <v>64182</v>
      </c>
      <c r="I83" s="169">
        <v>0</v>
      </c>
      <c r="J83" s="169">
        <v>64182</v>
      </c>
      <c r="K83" s="169">
        <v>0</v>
      </c>
      <c r="L83" s="169">
        <v>64182</v>
      </c>
      <c r="M83" s="137">
        <v>14.648967000000001</v>
      </c>
      <c r="N83" s="171"/>
      <c r="O83" s="171"/>
    </row>
    <row r="84" spans="1:15" s="174" customFormat="1" ht="13.15" customHeight="1" x14ac:dyDescent="0.2">
      <c r="A84" s="67" t="s">
        <v>269</v>
      </c>
      <c r="B84" s="169">
        <v>0</v>
      </c>
      <c r="C84" s="169">
        <v>0</v>
      </c>
      <c r="D84" s="169">
        <v>0</v>
      </c>
      <c r="E84" s="169">
        <v>0</v>
      </c>
      <c r="F84" s="169">
        <v>0</v>
      </c>
      <c r="G84" s="179"/>
      <c r="H84" s="169">
        <v>0</v>
      </c>
      <c r="I84" s="169">
        <v>0</v>
      </c>
      <c r="J84" s="169">
        <v>0</v>
      </c>
      <c r="K84" s="169">
        <v>0</v>
      </c>
      <c r="L84" s="169">
        <v>0</v>
      </c>
      <c r="M84" s="137" t="s">
        <v>454</v>
      </c>
      <c r="N84" s="171"/>
      <c r="O84" s="171"/>
    </row>
    <row r="85" spans="1:15" s="80" customFormat="1" ht="13.15" customHeight="1" x14ac:dyDescent="0.2">
      <c r="A85" s="70" t="s">
        <v>217</v>
      </c>
      <c r="B85" s="261">
        <v>9966</v>
      </c>
      <c r="C85" s="261">
        <v>0</v>
      </c>
      <c r="D85" s="261">
        <v>9966</v>
      </c>
      <c r="E85" s="261">
        <v>5983</v>
      </c>
      <c r="F85" s="261">
        <v>15949</v>
      </c>
      <c r="G85" s="179"/>
      <c r="H85" s="261">
        <v>12258</v>
      </c>
      <c r="I85" s="261">
        <v>0</v>
      </c>
      <c r="J85" s="261">
        <v>12258</v>
      </c>
      <c r="K85" s="261">
        <v>4400</v>
      </c>
      <c r="L85" s="261">
        <v>16658</v>
      </c>
      <c r="M85" s="100">
        <v>-4.2562132310000003</v>
      </c>
      <c r="N85" s="171"/>
      <c r="O85" s="171"/>
    </row>
    <row r="86" spans="1:15" ht="13.15" customHeight="1" x14ac:dyDescent="0.2">
      <c r="A86" s="67" t="s">
        <v>218</v>
      </c>
      <c r="B86" s="169">
        <v>208</v>
      </c>
      <c r="C86" s="169">
        <v>0</v>
      </c>
      <c r="D86" s="169">
        <v>208</v>
      </c>
      <c r="E86" s="169">
        <v>0</v>
      </c>
      <c r="F86" s="169">
        <v>208</v>
      </c>
      <c r="G86" s="179"/>
      <c r="H86" s="169">
        <v>132</v>
      </c>
      <c r="I86" s="169">
        <v>0</v>
      </c>
      <c r="J86" s="169">
        <v>132</v>
      </c>
      <c r="K86" s="169">
        <v>0</v>
      </c>
      <c r="L86" s="169">
        <v>132</v>
      </c>
      <c r="M86" s="137">
        <v>57.575757576000001</v>
      </c>
      <c r="N86" s="171"/>
      <c r="O86" s="171"/>
    </row>
    <row r="87" spans="1:15" ht="13.15" customHeight="1" x14ac:dyDescent="0.2">
      <c r="A87" s="180" t="s">
        <v>219</v>
      </c>
      <c r="B87" s="264">
        <v>9758</v>
      </c>
      <c r="C87" s="264">
        <v>0</v>
      </c>
      <c r="D87" s="264">
        <v>9758</v>
      </c>
      <c r="E87" s="264">
        <v>5983</v>
      </c>
      <c r="F87" s="264">
        <v>15741</v>
      </c>
      <c r="G87" s="179"/>
      <c r="H87" s="264">
        <v>12125</v>
      </c>
      <c r="I87" s="264">
        <v>0</v>
      </c>
      <c r="J87" s="264">
        <v>12125</v>
      </c>
      <c r="K87" s="264">
        <v>4400</v>
      </c>
      <c r="L87" s="264">
        <v>16525</v>
      </c>
      <c r="M87" s="258">
        <v>-4.7443267779999996</v>
      </c>
      <c r="N87" s="171"/>
      <c r="O87" s="171"/>
    </row>
    <row r="88" spans="1:15" s="80" customFormat="1" ht="13.15" customHeight="1" x14ac:dyDescent="0.2">
      <c r="A88" s="70" t="s">
        <v>220</v>
      </c>
      <c r="B88" s="261">
        <v>14973145</v>
      </c>
      <c r="C88" s="261">
        <v>217005</v>
      </c>
      <c r="D88" s="261">
        <v>15190150</v>
      </c>
      <c r="E88" s="261">
        <v>262024</v>
      </c>
      <c r="F88" s="261">
        <v>15452174</v>
      </c>
      <c r="G88" s="179"/>
      <c r="H88" s="261">
        <v>13568493</v>
      </c>
      <c r="I88" s="261">
        <v>228752</v>
      </c>
      <c r="J88" s="261">
        <v>13797245</v>
      </c>
      <c r="K88" s="261">
        <v>216681</v>
      </c>
      <c r="L88" s="261">
        <v>14013926</v>
      </c>
      <c r="M88" s="100">
        <v>10.262991255999999</v>
      </c>
      <c r="N88" s="171"/>
      <c r="O88" s="171"/>
    </row>
    <row r="89" spans="1:15" ht="13.15" customHeight="1" x14ac:dyDescent="0.2">
      <c r="A89" s="67" t="s">
        <v>221</v>
      </c>
      <c r="B89" s="169">
        <v>14973145</v>
      </c>
      <c r="C89" s="169">
        <v>217005</v>
      </c>
      <c r="D89" s="169">
        <v>15190150</v>
      </c>
      <c r="E89" s="169">
        <v>262024</v>
      </c>
      <c r="F89" s="169">
        <v>15452174</v>
      </c>
      <c r="G89" s="179"/>
      <c r="H89" s="169">
        <v>13556562</v>
      </c>
      <c r="I89" s="169">
        <v>228752</v>
      </c>
      <c r="J89" s="169">
        <v>13785314</v>
      </c>
      <c r="K89" s="169">
        <v>216681</v>
      </c>
      <c r="L89" s="169">
        <v>14001995</v>
      </c>
      <c r="M89" s="137">
        <v>10.356945564</v>
      </c>
      <c r="N89" s="171"/>
      <c r="O89" s="171"/>
    </row>
    <row r="90" spans="1:15" ht="13.15" customHeight="1" x14ac:dyDescent="0.2">
      <c r="A90" s="67" t="s">
        <v>222</v>
      </c>
      <c r="B90" s="169">
        <v>0</v>
      </c>
      <c r="C90" s="169">
        <v>0</v>
      </c>
      <c r="D90" s="169">
        <v>0</v>
      </c>
      <c r="E90" s="169">
        <v>0</v>
      </c>
      <c r="F90" s="169">
        <v>0</v>
      </c>
      <c r="G90" s="179"/>
      <c r="H90" s="169">
        <v>11931</v>
      </c>
      <c r="I90" s="169">
        <v>0</v>
      </c>
      <c r="J90" s="169">
        <v>11931</v>
      </c>
      <c r="K90" s="169">
        <v>0</v>
      </c>
      <c r="L90" s="169">
        <v>11931</v>
      </c>
      <c r="M90" s="137">
        <v>-100</v>
      </c>
      <c r="N90" s="171"/>
      <c r="O90" s="171"/>
    </row>
    <row r="91" spans="1:15" s="80" customFormat="1" ht="13.15" customHeight="1" x14ac:dyDescent="0.2">
      <c r="A91" s="172" t="s">
        <v>4</v>
      </c>
      <c r="B91" s="261">
        <v>223815735</v>
      </c>
      <c r="C91" s="261">
        <v>1117934</v>
      </c>
      <c r="D91" s="261">
        <v>224933669</v>
      </c>
      <c r="E91" s="261">
        <v>4190493</v>
      </c>
      <c r="F91" s="261">
        <v>229124162</v>
      </c>
      <c r="G91" s="179"/>
      <c r="H91" s="261">
        <v>229663752</v>
      </c>
      <c r="I91" s="261">
        <v>1129976</v>
      </c>
      <c r="J91" s="261">
        <v>230793728</v>
      </c>
      <c r="K91" s="261">
        <v>4045059</v>
      </c>
      <c r="L91" s="261">
        <v>234838787</v>
      </c>
      <c r="M91" s="100">
        <v>-2.4334246799999999</v>
      </c>
      <c r="N91" s="171"/>
      <c r="O91" s="171"/>
    </row>
    <row r="92" spans="1:15" ht="13.15" customHeight="1" x14ac:dyDescent="0.2">
      <c r="A92" s="79" t="s">
        <v>31</v>
      </c>
      <c r="B92" s="182"/>
      <c r="C92" s="182"/>
      <c r="D92" s="182"/>
      <c r="E92" s="182"/>
      <c r="F92" s="182"/>
      <c r="H92" s="182"/>
      <c r="I92" s="182"/>
      <c r="J92" s="182"/>
      <c r="K92" s="182"/>
      <c r="L92" s="182"/>
      <c r="M92" s="182"/>
      <c r="N92" s="171"/>
      <c r="O92" s="171"/>
    </row>
    <row r="93" spans="1:15" ht="13.15" customHeight="1" x14ac:dyDescent="0.2">
      <c r="A93" s="181" t="s">
        <v>180</v>
      </c>
      <c r="B93" s="261">
        <v>192711166</v>
      </c>
      <c r="C93" s="261">
        <v>0</v>
      </c>
      <c r="D93" s="261">
        <v>192711166</v>
      </c>
      <c r="E93" s="261">
        <v>3084122</v>
      </c>
      <c r="F93" s="261">
        <v>195795288</v>
      </c>
      <c r="G93" s="179"/>
      <c r="H93" s="261">
        <v>197214271</v>
      </c>
      <c r="I93" s="261">
        <v>0</v>
      </c>
      <c r="J93" s="261">
        <v>197214271</v>
      </c>
      <c r="K93" s="261">
        <v>3095861</v>
      </c>
      <c r="L93" s="261">
        <v>200310132</v>
      </c>
      <c r="M93" s="100">
        <v>-2.2539269260000001</v>
      </c>
      <c r="N93" s="171"/>
      <c r="O93" s="171"/>
    </row>
    <row r="94" spans="1:15" ht="13.15" customHeight="1" x14ac:dyDescent="0.2">
      <c r="A94" s="13" t="s">
        <v>181</v>
      </c>
      <c r="B94" s="179">
        <v>682591</v>
      </c>
      <c r="C94" s="179">
        <v>0</v>
      </c>
      <c r="D94" s="179">
        <v>682591</v>
      </c>
      <c r="E94" s="179">
        <v>240</v>
      </c>
      <c r="F94" s="179">
        <v>682831</v>
      </c>
      <c r="G94" s="179"/>
      <c r="H94" s="179">
        <v>684086</v>
      </c>
      <c r="I94" s="179">
        <v>0</v>
      </c>
      <c r="J94" s="179">
        <v>684086</v>
      </c>
      <c r="K94" s="179">
        <v>0</v>
      </c>
      <c r="L94" s="179">
        <v>684086</v>
      </c>
      <c r="M94" s="265">
        <v>-0.18345646600000001</v>
      </c>
      <c r="N94" s="171"/>
      <c r="O94" s="171"/>
    </row>
    <row r="95" spans="1:15" ht="13.15" customHeight="1" x14ac:dyDescent="0.2">
      <c r="A95" s="67" t="s">
        <v>270</v>
      </c>
      <c r="B95" s="169">
        <v>0</v>
      </c>
      <c r="C95" s="169">
        <v>0</v>
      </c>
      <c r="D95" s="169">
        <v>0</v>
      </c>
      <c r="E95" s="169">
        <v>0</v>
      </c>
      <c r="F95" s="169">
        <v>0</v>
      </c>
      <c r="G95" s="169"/>
      <c r="H95" s="169">
        <v>0</v>
      </c>
      <c r="I95" s="169">
        <v>0</v>
      </c>
      <c r="J95" s="169">
        <v>0</v>
      </c>
      <c r="K95" s="169">
        <v>0</v>
      </c>
      <c r="L95" s="169">
        <v>0</v>
      </c>
      <c r="M95" s="137" t="s">
        <v>454</v>
      </c>
      <c r="N95" s="171"/>
      <c r="O95" s="171"/>
    </row>
    <row r="96" spans="1:15" ht="13.15" customHeight="1" x14ac:dyDescent="0.2">
      <c r="A96" s="67" t="s">
        <v>271</v>
      </c>
      <c r="B96" s="169">
        <v>682591</v>
      </c>
      <c r="C96" s="169">
        <v>0</v>
      </c>
      <c r="D96" s="169">
        <v>682591</v>
      </c>
      <c r="E96" s="169">
        <v>240</v>
      </c>
      <c r="F96" s="169">
        <v>682831</v>
      </c>
      <c r="G96" s="169"/>
      <c r="H96" s="169">
        <v>684086</v>
      </c>
      <c r="I96" s="169">
        <v>0</v>
      </c>
      <c r="J96" s="169">
        <v>684086</v>
      </c>
      <c r="K96" s="169">
        <v>0</v>
      </c>
      <c r="L96" s="169">
        <v>684086</v>
      </c>
      <c r="M96" s="137">
        <v>-0.18345646600000001</v>
      </c>
      <c r="N96" s="171"/>
      <c r="O96" s="171"/>
    </row>
    <row r="97" spans="1:15" ht="13.15" customHeight="1" x14ac:dyDescent="0.2">
      <c r="A97" s="67" t="s">
        <v>272</v>
      </c>
      <c r="B97" s="169">
        <v>0</v>
      </c>
      <c r="C97" s="169">
        <v>0</v>
      </c>
      <c r="D97" s="169">
        <v>0</v>
      </c>
      <c r="E97" s="169">
        <v>0</v>
      </c>
      <c r="F97" s="169">
        <v>0</v>
      </c>
      <c r="G97" s="169"/>
      <c r="H97" s="169">
        <v>0</v>
      </c>
      <c r="I97" s="169">
        <v>0</v>
      </c>
      <c r="J97" s="169">
        <v>0</v>
      </c>
      <c r="K97" s="169">
        <v>0</v>
      </c>
      <c r="L97" s="169">
        <v>0</v>
      </c>
      <c r="M97" s="137" t="s">
        <v>454</v>
      </c>
      <c r="N97" s="171"/>
      <c r="O97" s="171"/>
    </row>
    <row r="98" spans="1:15" ht="13.15" customHeight="1" x14ac:dyDescent="0.2">
      <c r="A98" s="70" t="s">
        <v>182</v>
      </c>
      <c r="B98" s="262">
        <v>192028575</v>
      </c>
      <c r="C98" s="262">
        <v>0</v>
      </c>
      <c r="D98" s="262">
        <v>192028575</v>
      </c>
      <c r="E98" s="262">
        <v>3083882</v>
      </c>
      <c r="F98" s="262">
        <v>195112457</v>
      </c>
      <c r="G98" s="169"/>
      <c r="H98" s="262">
        <v>196530185</v>
      </c>
      <c r="I98" s="262">
        <v>0</v>
      </c>
      <c r="J98" s="262">
        <v>196530185</v>
      </c>
      <c r="K98" s="262">
        <v>3095861</v>
      </c>
      <c r="L98" s="262">
        <v>199626046</v>
      </c>
      <c r="M98" s="263">
        <v>-2.2610220910000001</v>
      </c>
      <c r="N98" s="171"/>
      <c r="O98" s="171"/>
    </row>
    <row r="99" spans="1:15" ht="13.15" customHeight="1" x14ac:dyDescent="0.2">
      <c r="A99" s="66" t="s">
        <v>273</v>
      </c>
      <c r="B99" s="262">
        <v>181773518</v>
      </c>
      <c r="C99" s="262">
        <v>0</v>
      </c>
      <c r="D99" s="262">
        <v>181773518</v>
      </c>
      <c r="E99" s="262">
        <v>3055259</v>
      </c>
      <c r="F99" s="262">
        <v>184828777</v>
      </c>
      <c r="G99" s="169"/>
      <c r="H99" s="262">
        <v>186174368</v>
      </c>
      <c r="I99" s="262">
        <v>0</v>
      </c>
      <c r="J99" s="262">
        <v>186174368</v>
      </c>
      <c r="K99" s="262">
        <v>3082086</v>
      </c>
      <c r="L99" s="262">
        <v>189256454</v>
      </c>
      <c r="M99" s="263">
        <v>-2.3395117609999998</v>
      </c>
      <c r="N99" s="171"/>
      <c r="O99" s="171"/>
    </row>
    <row r="100" spans="1:15" ht="13.15" customHeight="1" x14ac:dyDescent="0.2">
      <c r="A100" s="67" t="s">
        <v>73</v>
      </c>
      <c r="B100" s="169">
        <v>135896802</v>
      </c>
      <c r="C100" s="169">
        <v>0</v>
      </c>
      <c r="D100" s="169">
        <v>135896802</v>
      </c>
      <c r="E100" s="169">
        <v>3384977</v>
      </c>
      <c r="F100" s="169">
        <v>139281779</v>
      </c>
      <c r="G100" s="169"/>
      <c r="H100" s="169">
        <v>139957885</v>
      </c>
      <c r="I100" s="169">
        <v>0</v>
      </c>
      <c r="J100" s="169">
        <v>139957885</v>
      </c>
      <c r="K100" s="169">
        <v>3215193</v>
      </c>
      <c r="L100" s="169">
        <v>143173078</v>
      </c>
      <c r="M100" s="137">
        <v>-2.7178985419999999</v>
      </c>
      <c r="N100" s="171"/>
      <c r="O100" s="171"/>
    </row>
    <row r="101" spans="1:15" ht="13.15" customHeight="1" x14ac:dyDescent="0.2">
      <c r="A101" s="67" t="s">
        <v>74</v>
      </c>
      <c r="B101" s="169">
        <v>46897062</v>
      </c>
      <c r="C101" s="169">
        <v>0</v>
      </c>
      <c r="D101" s="169">
        <v>46897062</v>
      </c>
      <c r="E101" s="169">
        <v>525019</v>
      </c>
      <c r="F101" s="169">
        <v>47422081</v>
      </c>
      <c r="G101" s="169"/>
      <c r="H101" s="169">
        <v>47336540</v>
      </c>
      <c r="I101" s="169">
        <v>0</v>
      </c>
      <c r="J101" s="169">
        <v>47336540</v>
      </c>
      <c r="K101" s="169">
        <v>525131</v>
      </c>
      <c r="L101" s="169">
        <v>47861671</v>
      </c>
      <c r="M101" s="137">
        <v>-0.918459366</v>
      </c>
      <c r="N101" s="171"/>
      <c r="O101" s="171"/>
    </row>
    <row r="102" spans="1:15" s="174" customFormat="1" ht="13.15" customHeight="1" x14ac:dyDescent="0.2">
      <c r="A102" s="67" t="s">
        <v>274</v>
      </c>
      <c r="B102" s="169">
        <v>-1020348</v>
      </c>
      <c r="C102" s="169">
        <v>0</v>
      </c>
      <c r="D102" s="169">
        <v>-1020348</v>
      </c>
      <c r="E102" s="169">
        <v>-854738</v>
      </c>
      <c r="F102" s="169">
        <v>-1875086</v>
      </c>
      <c r="G102" s="169"/>
      <c r="H102" s="169">
        <v>-1120057</v>
      </c>
      <c r="I102" s="169">
        <v>0</v>
      </c>
      <c r="J102" s="169">
        <v>-1120057</v>
      </c>
      <c r="K102" s="169">
        <v>-658237</v>
      </c>
      <c r="L102" s="169">
        <v>-1778294</v>
      </c>
      <c r="M102" s="137">
        <v>5.4429694980000001</v>
      </c>
      <c r="N102" s="171"/>
      <c r="O102" s="171"/>
    </row>
    <row r="103" spans="1:15" ht="13.15" customHeight="1" x14ac:dyDescent="0.2">
      <c r="A103" s="67" t="s">
        <v>275</v>
      </c>
      <c r="B103" s="169">
        <v>0</v>
      </c>
      <c r="C103" s="169">
        <v>0</v>
      </c>
      <c r="D103" s="169">
        <v>0</v>
      </c>
      <c r="E103" s="169">
        <v>0</v>
      </c>
      <c r="F103" s="169">
        <v>0</v>
      </c>
      <c r="G103" s="169"/>
      <c r="H103" s="169">
        <v>0</v>
      </c>
      <c r="I103" s="169">
        <v>0</v>
      </c>
      <c r="J103" s="169">
        <v>0</v>
      </c>
      <c r="K103" s="169">
        <v>0</v>
      </c>
      <c r="L103" s="169">
        <v>0</v>
      </c>
      <c r="M103" s="137" t="s">
        <v>454</v>
      </c>
      <c r="N103" s="171"/>
      <c r="O103" s="171"/>
    </row>
    <row r="104" spans="1:15" ht="13.15" customHeight="1" x14ac:dyDescent="0.2">
      <c r="A104" s="67" t="s">
        <v>75</v>
      </c>
      <c r="B104" s="169">
        <v>0</v>
      </c>
      <c r="C104" s="169">
        <v>0</v>
      </c>
      <c r="D104" s="169">
        <v>0</v>
      </c>
      <c r="E104" s="169">
        <v>0</v>
      </c>
      <c r="F104" s="169">
        <v>0</v>
      </c>
      <c r="G104" s="169"/>
      <c r="H104" s="169">
        <v>0</v>
      </c>
      <c r="I104" s="169">
        <v>0</v>
      </c>
      <c r="J104" s="169">
        <v>0</v>
      </c>
      <c r="K104" s="169">
        <v>0</v>
      </c>
      <c r="L104" s="169">
        <v>0</v>
      </c>
      <c r="M104" s="137" t="s">
        <v>454</v>
      </c>
      <c r="N104" s="171"/>
      <c r="O104" s="171"/>
    </row>
    <row r="105" spans="1:15" ht="13.15" customHeight="1" x14ac:dyDescent="0.2">
      <c r="A105" s="66" t="s">
        <v>76</v>
      </c>
      <c r="B105" s="262">
        <v>9074274</v>
      </c>
      <c r="C105" s="262">
        <v>0</v>
      </c>
      <c r="D105" s="262">
        <v>9074274</v>
      </c>
      <c r="E105" s="262">
        <v>12627</v>
      </c>
      <c r="F105" s="262">
        <v>9086901</v>
      </c>
      <c r="G105" s="169"/>
      <c r="H105" s="262">
        <v>9005228</v>
      </c>
      <c r="I105" s="262">
        <v>0</v>
      </c>
      <c r="J105" s="262">
        <v>9005228</v>
      </c>
      <c r="K105" s="262">
        <v>13775</v>
      </c>
      <c r="L105" s="262">
        <v>9019003</v>
      </c>
      <c r="M105" s="263">
        <v>0.75283265799999999</v>
      </c>
      <c r="N105" s="171"/>
      <c r="O105" s="171"/>
    </row>
    <row r="106" spans="1:15" ht="13.15" customHeight="1" x14ac:dyDescent="0.2">
      <c r="A106" s="67" t="s">
        <v>276</v>
      </c>
      <c r="B106" s="169">
        <v>8787525</v>
      </c>
      <c r="C106" s="169">
        <v>0</v>
      </c>
      <c r="D106" s="169">
        <v>8787525</v>
      </c>
      <c r="E106" s="169">
        <v>1558</v>
      </c>
      <c r="F106" s="169">
        <v>8789083</v>
      </c>
      <c r="G106" s="169"/>
      <c r="H106" s="169">
        <v>8620449</v>
      </c>
      <c r="I106" s="169">
        <v>0</v>
      </c>
      <c r="J106" s="169">
        <v>8620449</v>
      </c>
      <c r="K106" s="169">
        <v>0</v>
      </c>
      <c r="L106" s="169">
        <v>8620449</v>
      </c>
      <c r="M106" s="137">
        <v>1.95620901</v>
      </c>
      <c r="N106" s="171"/>
      <c r="O106" s="171"/>
    </row>
    <row r="107" spans="1:15" ht="13.15" customHeight="1" x14ac:dyDescent="0.2">
      <c r="A107" s="67" t="s">
        <v>277</v>
      </c>
      <c r="B107" s="169">
        <v>518631</v>
      </c>
      <c r="C107" s="169">
        <v>0</v>
      </c>
      <c r="D107" s="169">
        <v>518631</v>
      </c>
      <c r="E107" s="169">
        <v>11069</v>
      </c>
      <c r="F107" s="169">
        <v>529700</v>
      </c>
      <c r="G107" s="169"/>
      <c r="H107" s="169">
        <v>595346</v>
      </c>
      <c r="I107" s="169">
        <v>0</v>
      </c>
      <c r="J107" s="169">
        <v>595346</v>
      </c>
      <c r="K107" s="169">
        <v>13775</v>
      </c>
      <c r="L107" s="169">
        <v>609121</v>
      </c>
      <c r="M107" s="137">
        <v>-13.03862451</v>
      </c>
      <c r="N107" s="171"/>
      <c r="O107" s="171"/>
    </row>
    <row r="108" spans="1:15" ht="13.15" customHeight="1" x14ac:dyDescent="0.2">
      <c r="A108" s="67" t="s">
        <v>77</v>
      </c>
      <c r="B108" s="169">
        <v>508388</v>
      </c>
      <c r="C108" s="169">
        <v>0</v>
      </c>
      <c r="D108" s="169">
        <v>508388</v>
      </c>
      <c r="E108" s="169">
        <v>0</v>
      </c>
      <c r="F108" s="169">
        <v>508388</v>
      </c>
      <c r="G108" s="169"/>
      <c r="H108" s="169">
        <v>530945</v>
      </c>
      <c r="I108" s="169">
        <v>0</v>
      </c>
      <c r="J108" s="169">
        <v>530945</v>
      </c>
      <c r="K108" s="169">
        <v>0</v>
      </c>
      <c r="L108" s="169">
        <v>530945</v>
      </c>
      <c r="M108" s="137">
        <v>-4.2484626470000002</v>
      </c>
      <c r="N108" s="171"/>
      <c r="O108" s="171"/>
    </row>
    <row r="109" spans="1:15" s="174" customFormat="1" ht="13.15" customHeight="1" x14ac:dyDescent="0.2">
      <c r="A109" s="67" t="s">
        <v>278</v>
      </c>
      <c r="B109" s="169">
        <v>-744102</v>
      </c>
      <c r="C109" s="169">
        <v>0</v>
      </c>
      <c r="D109" s="169">
        <v>-744102</v>
      </c>
      <c r="E109" s="169">
        <v>0</v>
      </c>
      <c r="F109" s="169">
        <v>-744102</v>
      </c>
      <c r="G109" s="169"/>
      <c r="H109" s="169">
        <v>-745172</v>
      </c>
      <c r="I109" s="169">
        <v>0</v>
      </c>
      <c r="J109" s="169">
        <v>-745172</v>
      </c>
      <c r="K109" s="169">
        <v>0</v>
      </c>
      <c r="L109" s="169">
        <v>-745172</v>
      </c>
      <c r="M109" s="137">
        <v>-0.14359100999999999</v>
      </c>
      <c r="N109" s="171"/>
      <c r="O109" s="171"/>
    </row>
    <row r="110" spans="1:15" s="174" customFormat="1" ht="13.15" customHeight="1" x14ac:dyDescent="0.2">
      <c r="A110" s="67" t="s">
        <v>279</v>
      </c>
      <c r="B110" s="169">
        <v>3832</v>
      </c>
      <c r="C110" s="169">
        <v>0</v>
      </c>
      <c r="D110" s="169">
        <v>3832</v>
      </c>
      <c r="E110" s="169">
        <v>0</v>
      </c>
      <c r="F110" s="169">
        <v>3832</v>
      </c>
      <c r="G110" s="169"/>
      <c r="H110" s="169">
        <v>3660</v>
      </c>
      <c r="I110" s="169">
        <v>0</v>
      </c>
      <c r="J110" s="169">
        <v>3660</v>
      </c>
      <c r="K110" s="169">
        <v>0</v>
      </c>
      <c r="L110" s="169">
        <v>3660</v>
      </c>
      <c r="M110" s="137">
        <v>4.6994535519999996</v>
      </c>
      <c r="N110" s="171"/>
      <c r="O110" s="171"/>
    </row>
    <row r="111" spans="1:15" ht="13.15" customHeight="1" x14ac:dyDescent="0.2">
      <c r="A111" s="67" t="s">
        <v>78</v>
      </c>
      <c r="B111" s="169">
        <v>0</v>
      </c>
      <c r="C111" s="169">
        <v>0</v>
      </c>
      <c r="D111" s="169">
        <v>0</v>
      </c>
      <c r="E111" s="169">
        <v>0</v>
      </c>
      <c r="F111" s="169">
        <v>0</v>
      </c>
      <c r="G111" s="169"/>
      <c r="H111" s="169">
        <v>0</v>
      </c>
      <c r="I111" s="169">
        <v>0</v>
      </c>
      <c r="J111" s="169">
        <v>0</v>
      </c>
      <c r="K111" s="169">
        <v>0</v>
      </c>
      <c r="L111" s="169">
        <v>0</v>
      </c>
      <c r="M111" s="137" t="s">
        <v>454</v>
      </c>
      <c r="N111" s="171"/>
      <c r="O111" s="171"/>
    </row>
    <row r="112" spans="1:15" ht="13.15" customHeight="1" x14ac:dyDescent="0.2">
      <c r="A112" s="66" t="s">
        <v>280</v>
      </c>
      <c r="B112" s="262">
        <v>967241</v>
      </c>
      <c r="C112" s="262">
        <v>0</v>
      </c>
      <c r="D112" s="262">
        <v>967241</v>
      </c>
      <c r="E112" s="262">
        <v>0</v>
      </c>
      <c r="F112" s="262">
        <v>967241</v>
      </c>
      <c r="G112" s="169"/>
      <c r="H112" s="262">
        <v>1118127</v>
      </c>
      <c r="I112" s="262">
        <v>0</v>
      </c>
      <c r="J112" s="262">
        <v>1118127</v>
      </c>
      <c r="K112" s="262">
        <v>0</v>
      </c>
      <c r="L112" s="262">
        <v>1118127</v>
      </c>
      <c r="M112" s="263">
        <v>-13.494531479999999</v>
      </c>
      <c r="N112" s="171"/>
      <c r="O112" s="171"/>
    </row>
    <row r="113" spans="1:15" ht="13.15" customHeight="1" x14ac:dyDescent="0.2">
      <c r="A113" s="67" t="s">
        <v>134</v>
      </c>
      <c r="B113" s="169">
        <v>967241</v>
      </c>
      <c r="C113" s="169">
        <v>0</v>
      </c>
      <c r="D113" s="169">
        <v>967241</v>
      </c>
      <c r="E113" s="169">
        <v>0</v>
      </c>
      <c r="F113" s="169">
        <v>967241</v>
      </c>
      <c r="G113" s="169"/>
      <c r="H113" s="169">
        <v>1118127</v>
      </c>
      <c r="I113" s="169">
        <v>0</v>
      </c>
      <c r="J113" s="169">
        <v>1118127</v>
      </c>
      <c r="K113" s="169">
        <v>0</v>
      </c>
      <c r="L113" s="169">
        <v>1118127</v>
      </c>
      <c r="M113" s="137">
        <v>-13.494531479999999</v>
      </c>
      <c r="N113" s="171"/>
      <c r="O113" s="171"/>
    </row>
    <row r="114" spans="1:15" ht="13.15" customHeight="1" x14ac:dyDescent="0.2">
      <c r="A114" s="67" t="s">
        <v>135</v>
      </c>
      <c r="B114" s="169">
        <v>0</v>
      </c>
      <c r="C114" s="169">
        <v>0</v>
      </c>
      <c r="D114" s="169">
        <v>0</v>
      </c>
      <c r="E114" s="169">
        <v>0</v>
      </c>
      <c r="F114" s="169">
        <v>0</v>
      </c>
      <c r="G114" s="169"/>
      <c r="H114" s="169">
        <v>0</v>
      </c>
      <c r="I114" s="169">
        <v>0</v>
      </c>
      <c r="J114" s="169">
        <v>0</v>
      </c>
      <c r="K114" s="169">
        <v>0</v>
      </c>
      <c r="L114" s="169">
        <v>0</v>
      </c>
      <c r="M114" s="137" t="s">
        <v>454</v>
      </c>
      <c r="N114" s="171"/>
      <c r="O114" s="171"/>
    </row>
    <row r="115" spans="1:15" ht="13.15" customHeight="1" x14ac:dyDescent="0.2">
      <c r="A115" s="67" t="s">
        <v>281</v>
      </c>
      <c r="B115" s="169">
        <v>0</v>
      </c>
      <c r="C115" s="169">
        <v>0</v>
      </c>
      <c r="D115" s="169">
        <v>0</v>
      </c>
      <c r="E115" s="169">
        <v>0</v>
      </c>
      <c r="F115" s="169">
        <v>0</v>
      </c>
      <c r="G115" s="169"/>
      <c r="H115" s="169">
        <v>0</v>
      </c>
      <c r="I115" s="169">
        <v>0</v>
      </c>
      <c r="J115" s="169">
        <v>0</v>
      </c>
      <c r="K115" s="169">
        <v>0</v>
      </c>
      <c r="L115" s="169">
        <v>0</v>
      </c>
      <c r="M115" s="137" t="s">
        <v>454</v>
      </c>
      <c r="N115" s="171"/>
      <c r="O115" s="171"/>
    </row>
    <row r="116" spans="1:15" ht="13.15" customHeight="1" x14ac:dyDescent="0.2">
      <c r="A116" s="66" t="s">
        <v>79</v>
      </c>
      <c r="B116" s="262">
        <v>213543</v>
      </c>
      <c r="C116" s="262">
        <v>0</v>
      </c>
      <c r="D116" s="262">
        <v>213543</v>
      </c>
      <c r="E116" s="262">
        <v>15996</v>
      </c>
      <c r="F116" s="262">
        <v>229539</v>
      </c>
      <c r="G116" s="169"/>
      <c r="H116" s="262">
        <v>232461</v>
      </c>
      <c r="I116" s="262">
        <v>0</v>
      </c>
      <c r="J116" s="262">
        <v>232461</v>
      </c>
      <c r="K116" s="262">
        <v>0</v>
      </c>
      <c r="L116" s="262">
        <v>232461</v>
      </c>
      <c r="M116" s="263">
        <v>-1.256985043</v>
      </c>
      <c r="N116" s="171"/>
      <c r="O116" s="171"/>
    </row>
    <row r="117" spans="1:15" ht="13.15" customHeight="1" x14ac:dyDescent="0.2">
      <c r="A117" s="67" t="s">
        <v>282</v>
      </c>
      <c r="B117" s="169">
        <v>47138</v>
      </c>
      <c r="C117" s="169">
        <v>0</v>
      </c>
      <c r="D117" s="169">
        <v>47138</v>
      </c>
      <c r="E117" s="169">
        <v>15996</v>
      </c>
      <c r="F117" s="169">
        <v>63134</v>
      </c>
      <c r="G117" s="169"/>
      <c r="H117" s="169">
        <v>67345</v>
      </c>
      <c r="I117" s="169">
        <v>0</v>
      </c>
      <c r="J117" s="169">
        <v>67345</v>
      </c>
      <c r="K117" s="169">
        <v>0</v>
      </c>
      <c r="L117" s="169">
        <v>67345</v>
      </c>
      <c r="M117" s="137">
        <v>-6.2528769769999997</v>
      </c>
      <c r="N117" s="171"/>
      <c r="O117" s="171"/>
    </row>
    <row r="118" spans="1:15" ht="13.15" customHeight="1" x14ac:dyDescent="0.2">
      <c r="A118" s="67" t="s">
        <v>283</v>
      </c>
      <c r="B118" s="169">
        <v>166404</v>
      </c>
      <c r="C118" s="169">
        <v>0</v>
      </c>
      <c r="D118" s="169">
        <v>166404</v>
      </c>
      <c r="E118" s="169">
        <v>0</v>
      </c>
      <c r="F118" s="169">
        <v>166404</v>
      </c>
      <c r="G118" s="169"/>
      <c r="H118" s="169">
        <v>165116</v>
      </c>
      <c r="I118" s="169">
        <v>0</v>
      </c>
      <c r="J118" s="169">
        <v>165116</v>
      </c>
      <c r="K118" s="169">
        <v>0</v>
      </c>
      <c r="L118" s="169">
        <v>165116</v>
      </c>
      <c r="M118" s="137">
        <v>0.78005765599999999</v>
      </c>
      <c r="N118" s="171"/>
      <c r="O118" s="171"/>
    </row>
    <row r="119" spans="1:15" ht="13.15" customHeight="1" x14ac:dyDescent="0.2">
      <c r="A119" s="67" t="s">
        <v>284</v>
      </c>
      <c r="B119" s="169">
        <v>0</v>
      </c>
      <c r="C119" s="169">
        <v>0</v>
      </c>
      <c r="D119" s="169">
        <v>0</v>
      </c>
      <c r="E119" s="169">
        <v>0</v>
      </c>
      <c r="F119" s="169">
        <v>0</v>
      </c>
      <c r="G119" s="169"/>
      <c r="H119" s="169">
        <v>0</v>
      </c>
      <c r="I119" s="169">
        <v>0</v>
      </c>
      <c r="J119" s="169">
        <v>0</v>
      </c>
      <c r="K119" s="169">
        <v>0</v>
      </c>
      <c r="L119" s="169">
        <v>0</v>
      </c>
      <c r="M119" s="137" t="s">
        <v>454</v>
      </c>
      <c r="N119" s="171"/>
      <c r="O119" s="171"/>
    </row>
    <row r="120" spans="1:15" ht="13.15" customHeight="1" x14ac:dyDescent="0.2">
      <c r="A120" s="70" t="s">
        <v>183</v>
      </c>
      <c r="B120" s="261">
        <v>0</v>
      </c>
      <c r="C120" s="261">
        <v>0</v>
      </c>
      <c r="D120" s="261">
        <v>0</v>
      </c>
      <c r="E120" s="261">
        <v>0</v>
      </c>
      <c r="F120" s="261">
        <v>0</v>
      </c>
      <c r="G120" s="179"/>
      <c r="H120" s="261">
        <v>0</v>
      </c>
      <c r="I120" s="261">
        <v>0</v>
      </c>
      <c r="J120" s="261">
        <v>0</v>
      </c>
      <c r="K120" s="261">
        <v>0</v>
      </c>
      <c r="L120" s="261">
        <v>0</v>
      </c>
      <c r="M120" s="100" t="s">
        <v>454</v>
      </c>
      <c r="N120" s="171"/>
      <c r="O120" s="171"/>
    </row>
    <row r="121" spans="1:15" s="80" customFormat="1" ht="13.15" customHeight="1" x14ac:dyDescent="0.2">
      <c r="A121" s="172" t="s">
        <v>184</v>
      </c>
      <c r="B121" s="261">
        <v>31922626</v>
      </c>
      <c r="C121" s="261">
        <v>1117934</v>
      </c>
      <c r="D121" s="261">
        <v>33040560</v>
      </c>
      <c r="E121" s="261">
        <v>1106371</v>
      </c>
      <c r="F121" s="261">
        <v>34146931</v>
      </c>
      <c r="G121" s="179"/>
      <c r="H121" s="261">
        <v>33431690</v>
      </c>
      <c r="I121" s="261">
        <v>1129976</v>
      </c>
      <c r="J121" s="261">
        <v>34561666</v>
      </c>
      <c r="K121" s="261">
        <v>949198</v>
      </c>
      <c r="L121" s="261">
        <v>35510864</v>
      </c>
      <c r="M121" s="100">
        <v>-3.840889368</v>
      </c>
      <c r="N121" s="171"/>
      <c r="O121" s="171"/>
    </row>
    <row r="122" spans="1:15" s="80" customFormat="1" ht="13.15" customHeight="1" x14ac:dyDescent="0.2">
      <c r="A122" s="72" t="s">
        <v>185</v>
      </c>
      <c r="B122" s="179">
        <v>0</v>
      </c>
      <c r="C122" s="179">
        <v>0</v>
      </c>
      <c r="D122" s="179">
        <v>0</v>
      </c>
      <c r="E122" s="179">
        <v>0</v>
      </c>
      <c r="F122" s="179">
        <v>0</v>
      </c>
      <c r="G122" s="179"/>
      <c r="H122" s="179">
        <v>0</v>
      </c>
      <c r="I122" s="179">
        <v>0</v>
      </c>
      <c r="J122" s="179">
        <v>0</v>
      </c>
      <c r="K122" s="179">
        <v>0</v>
      </c>
      <c r="L122" s="179">
        <v>0</v>
      </c>
      <c r="M122" s="265" t="s">
        <v>454</v>
      </c>
      <c r="N122" s="171"/>
      <c r="O122" s="171"/>
    </row>
    <row r="123" spans="1:15" s="80" customFormat="1" ht="13.15" customHeight="1" x14ac:dyDescent="0.2">
      <c r="A123" s="13" t="s">
        <v>186</v>
      </c>
      <c r="B123" s="179">
        <v>9871</v>
      </c>
      <c r="C123" s="179">
        <v>0</v>
      </c>
      <c r="D123" s="179">
        <v>9871</v>
      </c>
      <c r="E123" s="179">
        <v>0</v>
      </c>
      <c r="F123" s="179">
        <v>9871</v>
      </c>
      <c r="G123" s="179"/>
      <c r="H123" s="179">
        <v>812</v>
      </c>
      <c r="I123" s="179">
        <v>0</v>
      </c>
      <c r="J123" s="179">
        <v>812</v>
      </c>
      <c r="K123" s="179">
        <v>0</v>
      </c>
      <c r="L123" s="179">
        <v>812</v>
      </c>
      <c r="M123" s="265" t="s">
        <v>453</v>
      </c>
      <c r="N123" s="171"/>
      <c r="O123" s="171"/>
    </row>
    <row r="124" spans="1:15" ht="13.15" customHeight="1" x14ac:dyDescent="0.2">
      <c r="A124" s="67" t="s">
        <v>270</v>
      </c>
      <c r="B124" s="169">
        <v>0</v>
      </c>
      <c r="C124" s="169">
        <v>0</v>
      </c>
      <c r="D124" s="169">
        <v>0</v>
      </c>
      <c r="E124" s="169">
        <v>0</v>
      </c>
      <c r="F124" s="169">
        <v>0</v>
      </c>
      <c r="G124" s="169"/>
      <c r="H124" s="169">
        <v>0</v>
      </c>
      <c r="I124" s="169">
        <v>0</v>
      </c>
      <c r="J124" s="169">
        <v>0</v>
      </c>
      <c r="K124" s="169">
        <v>0</v>
      </c>
      <c r="L124" s="169">
        <v>0</v>
      </c>
      <c r="M124" s="137" t="s">
        <v>454</v>
      </c>
      <c r="N124" s="171"/>
      <c r="O124" s="171"/>
    </row>
    <row r="125" spans="1:15" ht="13.15" customHeight="1" x14ac:dyDescent="0.2">
      <c r="A125" s="67" t="s">
        <v>271</v>
      </c>
      <c r="B125" s="169">
        <v>9062</v>
      </c>
      <c r="C125" s="169">
        <v>0</v>
      </c>
      <c r="D125" s="169">
        <v>9062</v>
      </c>
      <c r="E125" s="169">
        <v>0</v>
      </c>
      <c r="F125" s="169">
        <v>9062</v>
      </c>
      <c r="G125" s="169"/>
      <c r="H125" s="169">
        <v>0</v>
      </c>
      <c r="I125" s="169">
        <v>0</v>
      </c>
      <c r="J125" s="169">
        <v>0</v>
      </c>
      <c r="K125" s="169">
        <v>0</v>
      </c>
      <c r="L125" s="169">
        <v>0</v>
      </c>
      <c r="M125" s="137" t="s">
        <v>454</v>
      </c>
      <c r="N125" s="171"/>
      <c r="O125" s="171"/>
    </row>
    <row r="126" spans="1:15" ht="13.15" customHeight="1" x14ac:dyDescent="0.2">
      <c r="A126" s="67" t="s">
        <v>272</v>
      </c>
      <c r="B126" s="169">
        <v>809</v>
      </c>
      <c r="C126" s="169">
        <v>0</v>
      </c>
      <c r="D126" s="169">
        <v>809</v>
      </c>
      <c r="E126" s="169">
        <v>0</v>
      </c>
      <c r="F126" s="169">
        <v>809</v>
      </c>
      <c r="G126" s="169"/>
      <c r="H126" s="169">
        <v>812</v>
      </c>
      <c r="I126" s="169">
        <v>0</v>
      </c>
      <c r="J126" s="169">
        <v>812</v>
      </c>
      <c r="K126" s="169">
        <v>0</v>
      </c>
      <c r="L126" s="169">
        <v>812</v>
      </c>
      <c r="M126" s="137">
        <v>-0.369458128</v>
      </c>
      <c r="N126" s="171"/>
      <c r="O126" s="171"/>
    </row>
    <row r="127" spans="1:15" s="80" customFormat="1" ht="13.15" customHeight="1" x14ac:dyDescent="0.2">
      <c r="A127" s="70" t="s">
        <v>187</v>
      </c>
      <c r="B127" s="261">
        <v>30413314</v>
      </c>
      <c r="C127" s="261">
        <v>1087760</v>
      </c>
      <c r="D127" s="261">
        <v>31501074</v>
      </c>
      <c r="E127" s="261">
        <v>1097078</v>
      </c>
      <c r="F127" s="261">
        <v>32598152</v>
      </c>
      <c r="G127" s="179"/>
      <c r="H127" s="261">
        <v>32066195</v>
      </c>
      <c r="I127" s="261">
        <v>1099889</v>
      </c>
      <c r="J127" s="261">
        <v>33166084</v>
      </c>
      <c r="K127" s="261">
        <v>927833</v>
      </c>
      <c r="L127" s="261">
        <v>34093917</v>
      </c>
      <c r="M127" s="100">
        <v>-4.387190243</v>
      </c>
      <c r="N127" s="171"/>
      <c r="O127" s="171"/>
    </row>
    <row r="128" spans="1:15" ht="13.15" customHeight="1" x14ac:dyDescent="0.2">
      <c r="A128" s="66" t="s">
        <v>273</v>
      </c>
      <c r="B128" s="262">
        <v>28730698</v>
      </c>
      <c r="C128" s="262">
        <v>1000233</v>
      </c>
      <c r="D128" s="262">
        <v>29730931</v>
      </c>
      <c r="E128" s="262">
        <v>999705</v>
      </c>
      <c r="F128" s="262">
        <v>30730636</v>
      </c>
      <c r="G128" s="169"/>
      <c r="H128" s="262">
        <v>30393767</v>
      </c>
      <c r="I128" s="262">
        <v>1040223</v>
      </c>
      <c r="J128" s="262">
        <v>31433990</v>
      </c>
      <c r="K128" s="262">
        <v>829595</v>
      </c>
      <c r="L128" s="262">
        <v>32263585</v>
      </c>
      <c r="M128" s="263">
        <v>-4.7513287809999998</v>
      </c>
      <c r="N128" s="171"/>
      <c r="O128" s="171"/>
    </row>
    <row r="129" spans="1:15" ht="13.15" customHeight="1" x14ac:dyDescent="0.2">
      <c r="A129" s="67" t="s">
        <v>73</v>
      </c>
      <c r="B129" s="169">
        <v>25172773</v>
      </c>
      <c r="C129" s="169">
        <v>1000000</v>
      </c>
      <c r="D129" s="169">
        <v>26172773</v>
      </c>
      <c r="E129" s="169">
        <v>279787</v>
      </c>
      <c r="F129" s="169">
        <v>26452560</v>
      </c>
      <c r="G129" s="169"/>
      <c r="H129" s="169">
        <v>26654851</v>
      </c>
      <c r="I129" s="169">
        <v>1039936</v>
      </c>
      <c r="J129" s="169">
        <v>27694787</v>
      </c>
      <c r="K129" s="169">
        <v>259768</v>
      </c>
      <c r="L129" s="169">
        <v>27954555</v>
      </c>
      <c r="M129" s="137">
        <v>-5.3729884090000004</v>
      </c>
      <c r="N129" s="171"/>
      <c r="O129" s="171"/>
    </row>
    <row r="130" spans="1:15" ht="13.15" customHeight="1" x14ac:dyDescent="0.2">
      <c r="A130" s="67" t="s">
        <v>74</v>
      </c>
      <c r="B130" s="169">
        <v>2606721</v>
      </c>
      <c r="C130" s="169">
        <v>0</v>
      </c>
      <c r="D130" s="169">
        <v>2606721</v>
      </c>
      <c r="E130" s="169">
        <v>372</v>
      </c>
      <c r="F130" s="169">
        <v>2607093</v>
      </c>
      <c r="G130" s="169"/>
      <c r="H130" s="169">
        <v>2345293</v>
      </c>
      <c r="I130" s="169">
        <v>0</v>
      </c>
      <c r="J130" s="169">
        <v>2345293</v>
      </c>
      <c r="K130" s="169">
        <v>473</v>
      </c>
      <c r="L130" s="169">
        <v>2345766</v>
      </c>
      <c r="M130" s="137">
        <v>11.1403695</v>
      </c>
      <c r="N130" s="171"/>
      <c r="O130" s="171"/>
    </row>
    <row r="131" spans="1:15" s="174" customFormat="1" ht="13.15" customHeight="1" x14ac:dyDescent="0.2">
      <c r="A131" s="67" t="s">
        <v>274</v>
      </c>
      <c r="B131" s="169">
        <v>-146112</v>
      </c>
      <c r="C131" s="169">
        <v>0</v>
      </c>
      <c r="D131" s="169">
        <v>-146112</v>
      </c>
      <c r="E131" s="169">
        <v>-11314</v>
      </c>
      <c r="F131" s="169">
        <v>-157426</v>
      </c>
      <c r="G131" s="169"/>
      <c r="H131" s="169">
        <v>-172630</v>
      </c>
      <c r="I131" s="169">
        <v>0</v>
      </c>
      <c r="J131" s="169">
        <v>-172630</v>
      </c>
      <c r="K131" s="169">
        <v>-6148</v>
      </c>
      <c r="L131" s="169">
        <v>-178778</v>
      </c>
      <c r="M131" s="137">
        <v>-11.943303986</v>
      </c>
      <c r="N131" s="171"/>
      <c r="O131" s="171"/>
    </row>
    <row r="132" spans="1:15" ht="13.15" customHeight="1" x14ac:dyDescent="0.2">
      <c r="A132" s="67" t="s">
        <v>275</v>
      </c>
      <c r="B132" s="169">
        <v>794751</v>
      </c>
      <c r="C132" s="169">
        <v>233</v>
      </c>
      <c r="D132" s="169">
        <v>794984</v>
      </c>
      <c r="E132" s="169">
        <v>38830</v>
      </c>
      <c r="F132" s="169">
        <v>833814</v>
      </c>
      <c r="G132" s="169"/>
      <c r="H132" s="169">
        <v>1275124</v>
      </c>
      <c r="I132" s="169">
        <v>287</v>
      </c>
      <c r="J132" s="169">
        <v>1275411</v>
      </c>
      <c r="K132" s="169">
        <v>41457</v>
      </c>
      <c r="L132" s="169">
        <v>1316868</v>
      </c>
      <c r="M132" s="137">
        <v>-36.682036468</v>
      </c>
      <c r="N132" s="171"/>
      <c r="O132" s="171"/>
    </row>
    <row r="133" spans="1:15" ht="13.15" customHeight="1" x14ac:dyDescent="0.2">
      <c r="A133" s="67" t="s">
        <v>285</v>
      </c>
      <c r="B133" s="169">
        <v>302565</v>
      </c>
      <c r="C133" s="169">
        <v>0</v>
      </c>
      <c r="D133" s="169">
        <v>302565</v>
      </c>
      <c r="E133" s="169">
        <v>692030</v>
      </c>
      <c r="F133" s="169">
        <v>994595</v>
      </c>
      <c r="G133" s="169"/>
      <c r="H133" s="169">
        <v>291130</v>
      </c>
      <c r="I133" s="169">
        <v>0</v>
      </c>
      <c r="J133" s="169">
        <v>291130</v>
      </c>
      <c r="K133" s="169">
        <v>534045</v>
      </c>
      <c r="L133" s="169">
        <v>825175</v>
      </c>
      <c r="M133" s="137">
        <v>20.53140243</v>
      </c>
      <c r="N133" s="171"/>
      <c r="O133" s="171"/>
    </row>
    <row r="134" spans="1:15" ht="13.15" customHeight="1" x14ac:dyDescent="0.2">
      <c r="A134" s="67" t="s">
        <v>286</v>
      </c>
      <c r="B134" s="169">
        <v>0</v>
      </c>
      <c r="C134" s="169">
        <v>0</v>
      </c>
      <c r="D134" s="169">
        <v>0</v>
      </c>
      <c r="E134" s="169">
        <v>0</v>
      </c>
      <c r="F134" s="169">
        <v>0</v>
      </c>
      <c r="G134" s="169"/>
      <c r="H134" s="169">
        <v>0</v>
      </c>
      <c r="I134" s="169">
        <v>0</v>
      </c>
      <c r="J134" s="169">
        <v>0</v>
      </c>
      <c r="K134" s="169">
        <v>0</v>
      </c>
      <c r="L134" s="169">
        <v>0</v>
      </c>
      <c r="M134" s="137" t="s">
        <v>454</v>
      </c>
      <c r="N134" s="171"/>
      <c r="O134" s="171"/>
    </row>
    <row r="135" spans="1:15" ht="13.15" customHeight="1" x14ac:dyDescent="0.2">
      <c r="A135" s="66" t="s">
        <v>76</v>
      </c>
      <c r="B135" s="262">
        <v>1081090</v>
      </c>
      <c r="C135" s="262">
        <v>87527</v>
      </c>
      <c r="D135" s="262">
        <v>1168617</v>
      </c>
      <c r="E135" s="262">
        <v>472</v>
      </c>
      <c r="F135" s="262">
        <v>1169089</v>
      </c>
      <c r="G135" s="169"/>
      <c r="H135" s="262">
        <v>1134918</v>
      </c>
      <c r="I135" s="262">
        <v>59666</v>
      </c>
      <c r="J135" s="262">
        <v>1194584</v>
      </c>
      <c r="K135" s="262">
        <v>0</v>
      </c>
      <c r="L135" s="262">
        <v>1194584</v>
      </c>
      <c r="M135" s="263">
        <v>-2.13421576</v>
      </c>
      <c r="N135" s="171"/>
      <c r="O135" s="171"/>
    </row>
    <row r="136" spans="1:15" ht="13.15" customHeight="1" x14ac:dyDescent="0.2">
      <c r="A136" s="67" t="s">
        <v>276</v>
      </c>
      <c r="B136" s="169">
        <v>526353</v>
      </c>
      <c r="C136" s="169">
        <v>0</v>
      </c>
      <c r="D136" s="169">
        <v>526353</v>
      </c>
      <c r="E136" s="169">
        <v>441</v>
      </c>
      <c r="F136" s="169">
        <v>526794</v>
      </c>
      <c r="G136" s="169"/>
      <c r="H136" s="169">
        <v>545810</v>
      </c>
      <c r="I136" s="169">
        <v>0</v>
      </c>
      <c r="J136" s="169">
        <v>545810</v>
      </c>
      <c r="K136" s="169">
        <v>0</v>
      </c>
      <c r="L136" s="169">
        <v>545810</v>
      </c>
      <c r="M136" s="137">
        <v>-3.4839962619999998</v>
      </c>
      <c r="N136" s="171"/>
      <c r="O136" s="171"/>
    </row>
    <row r="137" spans="1:15" ht="13.15" customHeight="1" x14ac:dyDescent="0.2">
      <c r="A137" s="67" t="s">
        <v>277</v>
      </c>
      <c r="B137" s="169">
        <v>329429</v>
      </c>
      <c r="C137" s="169">
        <v>87474</v>
      </c>
      <c r="D137" s="169">
        <v>416903</v>
      </c>
      <c r="E137" s="169">
        <v>0</v>
      </c>
      <c r="F137" s="169">
        <v>416903</v>
      </c>
      <c r="G137" s="169"/>
      <c r="H137" s="169">
        <v>414238</v>
      </c>
      <c r="I137" s="169">
        <v>59604</v>
      </c>
      <c r="J137" s="169">
        <v>473842</v>
      </c>
      <c r="K137" s="169">
        <v>0</v>
      </c>
      <c r="L137" s="169">
        <v>473842</v>
      </c>
      <c r="M137" s="137">
        <v>-12.016452742</v>
      </c>
      <c r="N137" s="171"/>
      <c r="O137" s="171"/>
    </row>
    <row r="138" spans="1:15" s="174" customFormat="1" ht="13.15" customHeight="1" x14ac:dyDescent="0.2">
      <c r="A138" s="67" t="s">
        <v>77</v>
      </c>
      <c r="B138" s="169">
        <v>186826</v>
      </c>
      <c r="C138" s="169">
        <v>0</v>
      </c>
      <c r="D138" s="169">
        <v>186826</v>
      </c>
      <c r="E138" s="169">
        <v>0</v>
      </c>
      <c r="F138" s="169">
        <v>186826</v>
      </c>
      <c r="G138" s="169"/>
      <c r="H138" s="169">
        <v>133965</v>
      </c>
      <c r="I138" s="169">
        <v>0</v>
      </c>
      <c r="J138" s="169">
        <v>133965</v>
      </c>
      <c r="K138" s="169">
        <v>0</v>
      </c>
      <c r="L138" s="169">
        <v>133965</v>
      </c>
      <c r="M138" s="137">
        <v>39.458813868999997</v>
      </c>
      <c r="N138" s="171"/>
      <c r="O138" s="171"/>
    </row>
    <row r="139" spans="1:15" s="174" customFormat="1" ht="13.15" customHeight="1" x14ac:dyDescent="0.2">
      <c r="A139" s="67" t="s">
        <v>278</v>
      </c>
      <c r="B139" s="169">
        <v>-392983</v>
      </c>
      <c r="C139" s="169">
        <v>0</v>
      </c>
      <c r="D139" s="169">
        <v>-392983</v>
      </c>
      <c r="E139" s="169">
        <v>0</v>
      </c>
      <c r="F139" s="169">
        <v>-392983</v>
      </c>
      <c r="G139" s="169"/>
      <c r="H139" s="169">
        <v>-380925</v>
      </c>
      <c r="I139" s="169">
        <v>0</v>
      </c>
      <c r="J139" s="169">
        <v>-380925</v>
      </c>
      <c r="K139" s="169">
        <v>0</v>
      </c>
      <c r="L139" s="169">
        <v>-380925</v>
      </c>
      <c r="M139" s="137">
        <v>3.1654525169999999</v>
      </c>
      <c r="N139" s="171"/>
      <c r="O139" s="171"/>
    </row>
    <row r="140" spans="1:15" ht="13.15" customHeight="1" x14ac:dyDescent="0.2">
      <c r="A140" s="67" t="s">
        <v>279</v>
      </c>
      <c r="B140" s="169">
        <v>12024</v>
      </c>
      <c r="C140" s="169">
        <v>53</v>
      </c>
      <c r="D140" s="169">
        <v>12077</v>
      </c>
      <c r="E140" s="169">
        <v>31</v>
      </c>
      <c r="F140" s="169">
        <v>12108</v>
      </c>
      <c r="G140" s="169"/>
      <c r="H140" s="169">
        <v>10057</v>
      </c>
      <c r="I140" s="169">
        <v>62</v>
      </c>
      <c r="J140" s="169">
        <v>10119</v>
      </c>
      <c r="K140" s="169">
        <v>0</v>
      </c>
      <c r="L140" s="169">
        <v>10119</v>
      </c>
      <c r="M140" s="137">
        <v>19.656092499</v>
      </c>
      <c r="N140" s="171"/>
      <c r="O140" s="171"/>
    </row>
    <row r="141" spans="1:15" ht="13.15" customHeight="1" x14ac:dyDescent="0.2">
      <c r="A141" s="67" t="s">
        <v>49</v>
      </c>
      <c r="B141" s="169">
        <v>419441</v>
      </c>
      <c r="C141" s="169">
        <v>0</v>
      </c>
      <c r="D141" s="169">
        <v>419441</v>
      </c>
      <c r="E141" s="169">
        <v>0</v>
      </c>
      <c r="F141" s="169">
        <v>419441</v>
      </c>
      <c r="G141" s="169"/>
      <c r="H141" s="169">
        <v>411773</v>
      </c>
      <c r="I141" s="169">
        <v>0</v>
      </c>
      <c r="J141" s="169">
        <v>411773</v>
      </c>
      <c r="K141" s="169">
        <v>0</v>
      </c>
      <c r="L141" s="169">
        <v>411773</v>
      </c>
      <c r="M141" s="137">
        <v>1.862191062</v>
      </c>
      <c r="N141" s="171"/>
      <c r="O141" s="171"/>
    </row>
    <row r="142" spans="1:15" ht="13.15" customHeight="1" x14ac:dyDescent="0.2">
      <c r="A142" s="67" t="s">
        <v>287</v>
      </c>
      <c r="B142" s="169">
        <v>0</v>
      </c>
      <c r="C142" s="169">
        <v>0</v>
      </c>
      <c r="D142" s="169">
        <v>0</v>
      </c>
      <c r="E142" s="169">
        <v>0</v>
      </c>
      <c r="F142" s="169">
        <v>0</v>
      </c>
      <c r="G142" s="169"/>
      <c r="H142" s="169">
        <v>0</v>
      </c>
      <c r="I142" s="169">
        <v>0</v>
      </c>
      <c r="J142" s="169">
        <v>0</v>
      </c>
      <c r="K142" s="169">
        <v>0</v>
      </c>
      <c r="L142" s="169">
        <v>0</v>
      </c>
      <c r="M142" s="137" t="s">
        <v>454</v>
      </c>
      <c r="N142" s="171"/>
      <c r="O142" s="171"/>
    </row>
    <row r="143" spans="1:15" ht="13.15" customHeight="1" x14ac:dyDescent="0.2">
      <c r="A143" s="66" t="s">
        <v>280</v>
      </c>
      <c r="B143" s="262">
        <v>147041</v>
      </c>
      <c r="C143" s="262">
        <v>0</v>
      </c>
      <c r="D143" s="262">
        <v>147041</v>
      </c>
      <c r="E143" s="262">
        <v>0</v>
      </c>
      <c r="F143" s="262">
        <v>147041</v>
      </c>
      <c r="G143" s="169"/>
      <c r="H143" s="262">
        <v>156454</v>
      </c>
      <c r="I143" s="262">
        <v>0</v>
      </c>
      <c r="J143" s="262">
        <v>156454</v>
      </c>
      <c r="K143" s="262">
        <v>0</v>
      </c>
      <c r="L143" s="262">
        <v>156454</v>
      </c>
      <c r="M143" s="263">
        <v>-6.0164649030000001</v>
      </c>
      <c r="N143" s="171"/>
      <c r="O143" s="171"/>
    </row>
    <row r="144" spans="1:15" ht="13.15" customHeight="1" x14ac:dyDescent="0.2">
      <c r="A144" s="67" t="s">
        <v>134</v>
      </c>
      <c r="B144" s="169">
        <v>147041</v>
      </c>
      <c r="C144" s="169">
        <v>0</v>
      </c>
      <c r="D144" s="169">
        <v>147041</v>
      </c>
      <c r="E144" s="169">
        <v>0</v>
      </c>
      <c r="F144" s="169">
        <v>147041</v>
      </c>
      <c r="G144" s="169"/>
      <c r="H144" s="169">
        <v>156454</v>
      </c>
      <c r="I144" s="169">
        <v>0</v>
      </c>
      <c r="J144" s="169">
        <v>156454</v>
      </c>
      <c r="K144" s="169">
        <v>0</v>
      </c>
      <c r="L144" s="169">
        <v>156454</v>
      </c>
      <c r="M144" s="137">
        <v>-6.0164649030000001</v>
      </c>
      <c r="N144" s="171"/>
      <c r="O144" s="171"/>
    </row>
    <row r="145" spans="1:15" ht="13.15" customHeight="1" x14ac:dyDescent="0.2">
      <c r="A145" s="67" t="s">
        <v>135</v>
      </c>
      <c r="B145" s="169">
        <v>0</v>
      </c>
      <c r="C145" s="169">
        <v>0</v>
      </c>
      <c r="D145" s="169">
        <v>0</v>
      </c>
      <c r="E145" s="169">
        <v>0</v>
      </c>
      <c r="F145" s="169">
        <v>0</v>
      </c>
      <c r="G145" s="169"/>
      <c r="H145" s="169">
        <v>0</v>
      </c>
      <c r="I145" s="169">
        <v>0</v>
      </c>
      <c r="J145" s="169">
        <v>0</v>
      </c>
      <c r="K145" s="169">
        <v>0</v>
      </c>
      <c r="L145" s="169">
        <v>0</v>
      </c>
      <c r="M145" s="137" t="s">
        <v>454</v>
      </c>
      <c r="N145" s="171"/>
      <c r="O145" s="171"/>
    </row>
    <row r="146" spans="1:15" ht="13.15" customHeight="1" x14ac:dyDescent="0.2">
      <c r="A146" s="67" t="s">
        <v>281</v>
      </c>
      <c r="B146" s="169">
        <v>0</v>
      </c>
      <c r="C146" s="169">
        <v>0</v>
      </c>
      <c r="D146" s="169">
        <v>0</v>
      </c>
      <c r="E146" s="169">
        <v>0</v>
      </c>
      <c r="F146" s="169">
        <v>0</v>
      </c>
      <c r="G146" s="169"/>
      <c r="H146" s="169">
        <v>0</v>
      </c>
      <c r="I146" s="169">
        <v>0</v>
      </c>
      <c r="J146" s="169">
        <v>0</v>
      </c>
      <c r="K146" s="169">
        <v>0</v>
      </c>
      <c r="L146" s="169">
        <v>0</v>
      </c>
      <c r="M146" s="137" t="s">
        <v>454</v>
      </c>
      <c r="N146" s="171"/>
      <c r="O146" s="171"/>
    </row>
    <row r="147" spans="1:15" ht="13.15" customHeight="1" x14ac:dyDescent="0.2">
      <c r="A147" s="66" t="s">
        <v>79</v>
      </c>
      <c r="B147" s="262">
        <v>454485</v>
      </c>
      <c r="C147" s="262">
        <v>0</v>
      </c>
      <c r="D147" s="262">
        <v>454485</v>
      </c>
      <c r="E147" s="262">
        <v>96901</v>
      </c>
      <c r="F147" s="262">
        <v>551386</v>
      </c>
      <c r="G147" s="169"/>
      <c r="H147" s="262">
        <v>381055</v>
      </c>
      <c r="I147" s="262">
        <v>0</v>
      </c>
      <c r="J147" s="262">
        <v>381055</v>
      </c>
      <c r="K147" s="262">
        <v>98239</v>
      </c>
      <c r="L147" s="262">
        <v>479294</v>
      </c>
      <c r="M147" s="263">
        <v>15.041289897</v>
      </c>
      <c r="N147" s="171"/>
      <c r="O147" s="171"/>
    </row>
    <row r="148" spans="1:15" ht="13.15" customHeight="1" x14ac:dyDescent="0.2">
      <c r="A148" s="67" t="s">
        <v>288</v>
      </c>
      <c r="B148" s="169">
        <v>339792</v>
      </c>
      <c r="C148" s="169">
        <v>0</v>
      </c>
      <c r="D148" s="169">
        <v>339792</v>
      </c>
      <c r="E148" s="169">
        <v>83247</v>
      </c>
      <c r="F148" s="169">
        <v>423039</v>
      </c>
      <c r="G148" s="169"/>
      <c r="H148" s="169">
        <v>249391</v>
      </c>
      <c r="I148" s="169">
        <v>0</v>
      </c>
      <c r="J148" s="169">
        <v>249391</v>
      </c>
      <c r="K148" s="169">
        <v>90726</v>
      </c>
      <c r="L148" s="169">
        <v>340117</v>
      </c>
      <c r="M148" s="137">
        <v>24.380433792000002</v>
      </c>
      <c r="N148" s="171"/>
      <c r="O148" s="171"/>
    </row>
    <row r="149" spans="1:15" ht="13.15" customHeight="1" x14ac:dyDescent="0.2">
      <c r="A149" s="67" t="s">
        <v>289</v>
      </c>
      <c r="B149" s="169">
        <v>11578</v>
      </c>
      <c r="C149" s="169">
        <v>0</v>
      </c>
      <c r="D149" s="169">
        <v>11578</v>
      </c>
      <c r="E149" s="169">
        <v>1</v>
      </c>
      <c r="F149" s="169">
        <v>11579</v>
      </c>
      <c r="G149" s="169"/>
      <c r="H149" s="169">
        <v>10628</v>
      </c>
      <c r="I149" s="169">
        <v>0</v>
      </c>
      <c r="J149" s="169">
        <v>10628</v>
      </c>
      <c r="K149" s="169">
        <v>0</v>
      </c>
      <c r="L149" s="169">
        <v>10628</v>
      </c>
      <c r="M149" s="137">
        <v>8.9480617240000004</v>
      </c>
      <c r="N149" s="171"/>
      <c r="O149" s="171"/>
    </row>
    <row r="150" spans="1:15" ht="13.15" customHeight="1" x14ac:dyDescent="0.2">
      <c r="A150" s="67" t="s">
        <v>51</v>
      </c>
      <c r="B150" s="169">
        <v>103115</v>
      </c>
      <c r="C150" s="169">
        <v>0</v>
      </c>
      <c r="D150" s="169">
        <v>103115</v>
      </c>
      <c r="E150" s="169">
        <v>23405</v>
      </c>
      <c r="F150" s="169">
        <v>126520</v>
      </c>
      <c r="G150" s="169"/>
      <c r="H150" s="169">
        <v>121036</v>
      </c>
      <c r="I150" s="169">
        <v>0</v>
      </c>
      <c r="J150" s="169">
        <v>121036</v>
      </c>
      <c r="K150" s="169">
        <v>17067</v>
      </c>
      <c r="L150" s="169">
        <v>138103</v>
      </c>
      <c r="M150" s="137">
        <v>-8.3872182360000007</v>
      </c>
      <c r="N150" s="171"/>
      <c r="O150" s="171"/>
    </row>
    <row r="151" spans="1:15" ht="13.15" customHeight="1" x14ac:dyDescent="0.2">
      <c r="A151" s="67" t="s">
        <v>290</v>
      </c>
      <c r="B151" s="169">
        <v>0</v>
      </c>
      <c r="C151" s="169">
        <v>0</v>
      </c>
      <c r="D151" s="169">
        <v>0</v>
      </c>
      <c r="E151" s="169">
        <v>-9751</v>
      </c>
      <c r="F151" s="169">
        <v>-9751</v>
      </c>
      <c r="G151" s="169"/>
      <c r="H151" s="169">
        <v>0</v>
      </c>
      <c r="I151" s="169">
        <v>0</v>
      </c>
      <c r="J151" s="169">
        <v>0</v>
      </c>
      <c r="K151" s="169">
        <v>-9554</v>
      </c>
      <c r="L151" s="169">
        <v>-9554</v>
      </c>
      <c r="M151" s="137">
        <v>2.061963575</v>
      </c>
      <c r="N151" s="171"/>
      <c r="O151" s="171"/>
    </row>
    <row r="152" spans="1:15" ht="13.15" customHeight="1" x14ac:dyDescent="0.2">
      <c r="A152" s="70" t="s">
        <v>188</v>
      </c>
      <c r="B152" s="261">
        <v>1499441</v>
      </c>
      <c r="C152" s="261">
        <v>30174</v>
      </c>
      <c r="D152" s="261">
        <v>1529615</v>
      </c>
      <c r="E152" s="261">
        <v>9293</v>
      </c>
      <c r="F152" s="261">
        <v>1538908</v>
      </c>
      <c r="G152" s="179"/>
      <c r="H152" s="261">
        <v>1364684</v>
      </c>
      <c r="I152" s="261">
        <v>30087</v>
      </c>
      <c r="J152" s="261">
        <v>1394771</v>
      </c>
      <c r="K152" s="261">
        <v>21364</v>
      </c>
      <c r="L152" s="261">
        <v>1416135</v>
      </c>
      <c r="M152" s="100">
        <v>8.6695830550000004</v>
      </c>
      <c r="N152" s="171"/>
      <c r="O152" s="171"/>
    </row>
    <row r="153" spans="1:15" ht="13.15" customHeight="1" x14ac:dyDescent="0.2">
      <c r="A153" s="66" t="s">
        <v>218</v>
      </c>
      <c r="B153" s="262">
        <v>1457224</v>
      </c>
      <c r="C153" s="262">
        <v>30146</v>
      </c>
      <c r="D153" s="262">
        <v>1487370</v>
      </c>
      <c r="E153" s="262">
        <v>8220</v>
      </c>
      <c r="F153" s="262">
        <v>1495590</v>
      </c>
      <c r="G153" s="169"/>
      <c r="H153" s="262">
        <v>1325075</v>
      </c>
      <c r="I153" s="262">
        <v>30029</v>
      </c>
      <c r="J153" s="262">
        <v>1355104</v>
      </c>
      <c r="K153" s="262">
        <v>21037</v>
      </c>
      <c r="L153" s="262">
        <v>1376141</v>
      </c>
      <c r="M153" s="263">
        <v>8.6799971809999992</v>
      </c>
      <c r="N153" s="171"/>
      <c r="O153" s="171"/>
    </row>
    <row r="154" spans="1:15" ht="13.15" customHeight="1" x14ac:dyDescent="0.2">
      <c r="A154" s="67" t="s">
        <v>85</v>
      </c>
      <c r="B154" s="169">
        <v>3136</v>
      </c>
      <c r="C154" s="169">
        <v>6</v>
      </c>
      <c r="D154" s="169">
        <v>3142</v>
      </c>
      <c r="E154" s="169">
        <v>137</v>
      </c>
      <c r="F154" s="169">
        <v>3279</v>
      </c>
      <c r="G154" s="169"/>
      <c r="H154" s="169">
        <v>3249</v>
      </c>
      <c r="I154" s="169">
        <v>9</v>
      </c>
      <c r="J154" s="169">
        <v>3258</v>
      </c>
      <c r="K154" s="169">
        <v>66</v>
      </c>
      <c r="L154" s="169">
        <v>3324</v>
      </c>
      <c r="M154" s="137">
        <v>-1.353790614</v>
      </c>
      <c r="N154" s="171"/>
      <c r="O154" s="171"/>
    </row>
    <row r="155" spans="1:15" ht="13.15" customHeight="1" x14ac:dyDescent="0.2">
      <c r="A155" s="67" t="s">
        <v>86</v>
      </c>
      <c r="B155" s="169">
        <v>25671</v>
      </c>
      <c r="C155" s="169">
        <v>1</v>
      </c>
      <c r="D155" s="169">
        <v>25672</v>
      </c>
      <c r="E155" s="169">
        <v>146</v>
      </c>
      <c r="F155" s="169">
        <v>25818</v>
      </c>
      <c r="G155" s="169"/>
      <c r="H155" s="169">
        <v>24316</v>
      </c>
      <c r="I155" s="169">
        <v>1</v>
      </c>
      <c r="J155" s="169">
        <v>24317</v>
      </c>
      <c r="K155" s="169">
        <v>12901</v>
      </c>
      <c r="L155" s="169">
        <v>37218</v>
      </c>
      <c r="M155" s="137">
        <v>-30.630340157999999</v>
      </c>
      <c r="N155" s="171"/>
      <c r="O155" s="171"/>
    </row>
    <row r="156" spans="1:15" ht="13.15" customHeight="1" x14ac:dyDescent="0.2">
      <c r="A156" s="67" t="s">
        <v>87</v>
      </c>
      <c r="B156" s="169">
        <v>332</v>
      </c>
      <c r="C156" s="169">
        <v>0</v>
      </c>
      <c r="D156" s="169">
        <v>332</v>
      </c>
      <c r="E156" s="169">
        <v>15</v>
      </c>
      <c r="F156" s="169">
        <v>347</v>
      </c>
      <c r="G156" s="169"/>
      <c r="H156" s="169">
        <v>338</v>
      </c>
      <c r="I156" s="169">
        <v>0</v>
      </c>
      <c r="J156" s="169">
        <v>338</v>
      </c>
      <c r="K156" s="169">
        <v>10</v>
      </c>
      <c r="L156" s="169">
        <v>348</v>
      </c>
      <c r="M156" s="137">
        <v>-0.287356322</v>
      </c>
      <c r="N156" s="171"/>
      <c r="O156" s="171"/>
    </row>
    <row r="157" spans="1:15" ht="13.15" customHeight="1" x14ac:dyDescent="0.2">
      <c r="A157" s="67" t="s">
        <v>291</v>
      </c>
      <c r="B157" s="169">
        <v>2124645</v>
      </c>
      <c r="C157" s="169">
        <v>34291</v>
      </c>
      <c r="D157" s="169">
        <v>2158936</v>
      </c>
      <c r="E157" s="169">
        <v>9185</v>
      </c>
      <c r="F157" s="169">
        <v>2168121</v>
      </c>
      <c r="G157" s="169"/>
      <c r="H157" s="169">
        <v>1808886</v>
      </c>
      <c r="I157" s="169">
        <v>33957</v>
      </c>
      <c r="J157" s="169">
        <v>1842843</v>
      </c>
      <c r="K157" s="169">
        <v>7746</v>
      </c>
      <c r="L157" s="169">
        <v>1850589</v>
      </c>
      <c r="M157" s="137">
        <v>17.158429019</v>
      </c>
      <c r="N157" s="171"/>
      <c r="O157" s="171"/>
    </row>
    <row r="158" spans="1:15" ht="13.15" customHeight="1" x14ac:dyDescent="0.2">
      <c r="A158" s="67" t="s">
        <v>292</v>
      </c>
      <c r="B158" s="169">
        <v>0</v>
      </c>
      <c r="C158" s="169">
        <v>0</v>
      </c>
      <c r="D158" s="169">
        <v>0</v>
      </c>
      <c r="E158" s="169">
        <v>0</v>
      </c>
      <c r="F158" s="169">
        <v>0</v>
      </c>
      <c r="G158" s="169"/>
      <c r="H158" s="169">
        <v>0</v>
      </c>
      <c r="I158" s="169">
        <v>0</v>
      </c>
      <c r="J158" s="169">
        <v>0</v>
      </c>
      <c r="K158" s="169">
        <v>0</v>
      </c>
      <c r="L158" s="169">
        <v>0</v>
      </c>
      <c r="M158" s="137" t="s">
        <v>454</v>
      </c>
      <c r="N158" s="171"/>
      <c r="O158" s="171"/>
    </row>
    <row r="159" spans="1:15" ht="13.15" customHeight="1" x14ac:dyDescent="0.2">
      <c r="A159" s="67" t="s">
        <v>293</v>
      </c>
      <c r="B159" s="169">
        <v>-696994</v>
      </c>
      <c r="C159" s="169">
        <v>-4152</v>
      </c>
      <c r="D159" s="169">
        <v>-701146</v>
      </c>
      <c r="E159" s="169">
        <v>-1795</v>
      </c>
      <c r="F159" s="169">
        <v>-702941</v>
      </c>
      <c r="G159" s="169"/>
      <c r="H159" s="169">
        <v>-512078</v>
      </c>
      <c r="I159" s="169">
        <v>-3938</v>
      </c>
      <c r="J159" s="169">
        <v>-516016</v>
      </c>
      <c r="K159" s="169">
        <v>-233</v>
      </c>
      <c r="L159" s="169">
        <v>-516249</v>
      </c>
      <c r="M159" s="137">
        <v>36.163169322999998</v>
      </c>
      <c r="N159" s="171"/>
      <c r="O159" s="171"/>
    </row>
    <row r="160" spans="1:15" ht="13.15" customHeight="1" x14ac:dyDescent="0.2">
      <c r="A160" s="69" t="s">
        <v>294</v>
      </c>
      <c r="B160" s="169">
        <v>434</v>
      </c>
      <c r="C160" s="169">
        <v>0</v>
      </c>
      <c r="D160" s="169">
        <v>434</v>
      </c>
      <c r="E160" s="169">
        <v>531</v>
      </c>
      <c r="F160" s="169">
        <v>965</v>
      </c>
      <c r="G160" s="169"/>
      <c r="H160" s="169">
        <v>365</v>
      </c>
      <c r="I160" s="169">
        <v>0</v>
      </c>
      <c r="J160" s="169">
        <v>365</v>
      </c>
      <c r="K160" s="169">
        <v>548</v>
      </c>
      <c r="L160" s="169">
        <v>913</v>
      </c>
      <c r="M160" s="137">
        <v>5.6955093100000003</v>
      </c>
      <c r="N160" s="171"/>
      <c r="O160" s="171"/>
    </row>
    <row r="161" spans="1:15" ht="13.15" customHeight="1" x14ac:dyDescent="0.2">
      <c r="A161" s="66" t="s">
        <v>219</v>
      </c>
      <c r="B161" s="262">
        <v>42217</v>
      </c>
      <c r="C161" s="262">
        <v>28</v>
      </c>
      <c r="D161" s="262">
        <v>42245</v>
      </c>
      <c r="E161" s="262">
        <v>1072</v>
      </c>
      <c r="F161" s="262">
        <v>43317</v>
      </c>
      <c r="G161" s="169"/>
      <c r="H161" s="262">
        <v>39608</v>
      </c>
      <c r="I161" s="262">
        <v>58</v>
      </c>
      <c r="J161" s="262">
        <v>39666</v>
      </c>
      <c r="K161" s="262">
        <v>327</v>
      </c>
      <c r="L161" s="262">
        <v>39993</v>
      </c>
      <c r="M161" s="263">
        <v>8.3114545050000004</v>
      </c>
      <c r="N161" s="171"/>
      <c r="O161" s="171"/>
    </row>
    <row r="162" spans="1:15" ht="13.15" customHeight="1" x14ac:dyDescent="0.2">
      <c r="A162" s="70" t="s">
        <v>189</v>
      </c>
      <c r="B162" s="261">
        <v>-818057</v>
      </c>
      <c r="C162" s="261">
        <v>0</v>
      </c>
      <c r="D162" s="261">
        <v>-818057</v>
      </c>
      <c r="E162" s="261">
        <v>0</v>
      </c>
      <c r="F162" s="261">
        <v>-818057</v>
      </c>
      <c r="G162" s="179"/>
      <c r="H162" s="261">
        <v>-982209</v>
      </c>
      <c r="I162" s="261">
        <v>0</v>
      </c>
      <c r="J162" s="261">
        <v>-982209</v>
      </c>
      <c r="K162" s="261">
        <v>0</v>
      </c>
      <c r="L162" s="261">
        <v>-982209</v>
      </c>
      <c r="M162" s="100">
        <v>-16.712532669000002</v>
      </c>
      <c r="N162" s="171"/>
      <c r="O162" s="171"/>
    </row>
    <row r="163" spans="1:15" ht="13.15" customHeight="1" x14ac:dyDescent="0.2">
      <c r="A163" s="72" t="s">
        <v>190</v>
      </c>
      <c r="B163" s="179">
        <v>0</v>
      </c>
      <c r="C163" s="179">
        <v>0</v>
      </c>
      <c r="D163" s="179">
        <v>0</v>
      </c>
      <c r="E163" s="179">
        <v>0</v>
      </c>
      <c r="F163" s="179">
        <v>0</v>
      </c>
      <c r="G163" s="179"/>
      <c r="H163" s="179">
        <v>0</v>
      </c>
      <c r="I163" s="179">
        <v>0</v>
      </c>
      <c r="J163" s="179">
        <v>0</v>
      </c>
      <c r="K163" s="179">
        <v>0</v>
      </c>
      <c r="L163" s="179">
        <v>0</v>
      </c>
      <c r="M163" s="265" t="s">
        <v>454</v>
      </c>
      <c r="N163" s="171"/>
      <c r="O163" s="171"/>
    </row>
    <row r="164" spans="1:15" ht="13.15" customHeight="1" x14ac:dyDescent="0.2">
      <c r="A164" s="72" t="s">
        <v>191</v>
      </c>
      <c r="B164" s="179">
        <v>-815404</v>
      </c>
      <c r="C164" s="179">
        <v>0</v>
      </c>
      <c r="D164" s="179">
        <v>-815404</v>
      </c>
      <c r="E164" s="179">
        <v>0</v>
      </c>
      <c r="F164" s="179">
        <v>-815404</v>
      </c>
      <c r="G164" s="179"/>
      <c r="H164" s="179">
        <v>-979096</v>
      </c>
      <c r="I164" s="179">
        <v>0</v>
      </c>
      <c r="J164" s="179">
        <v>-979096</v>
      </c>
      <c r="K164" s="179">
        <v>0</v>
      </c>
      <c r="L164" s="179">
        <v>-979096</v>
      </c>
      <c r="M164" s="265">
        <v>-16.718687442</v>
      </c>
      <c r="N164" s="171"/>
      <c r="O164" s="171"/>
    </row>
    <row r="165" spans="1:15" ht="13.15" customHeight="1" x14ac:dyDescent="0.2">
      <c r="A165" s="72" t="s">
        <v>192</v>
      </c>
      <c r="B165" s="179">
        <v>-2653</v>
      </c>
      <c r="C165" s="179">
        <v>0</v>
      </c>
      <c r="D165" s="179">
        <v>-2653</v>
      </c>
      <c r="E165" s="179">
        <v>0</v>
      </c>
      <c r="F165" s="179">
        <v>-2653</v>
      </c>
      <c r="G165" s="179"/>
      <c r="H165" s="179">
        <v>-3113</v>
      </c>
      <c r="I165" s="179">
        <v>0</v>
      </c>
      <c r="J165" s="179">
        <v>-3113</v>
      </c>
      <c r="K165" s="179">
        <v>0</v>
      </c>
      <c r="L165" s="179">
        <v>-3113</v>
      </c>
      <c r="M165" s="265">
        <v>-14.776742691999999</v>
      </c>
      <c r="N165" s="171"/>
      <c r="O165" s="171"/>
    </row>
    <row r="166" spans="1:15" ht="13.15" customHeight="1" x14ac:dyDescent="0.2">
      <c r="A166" s="172" t="s">
        <v>88</v>
      </c>
      <c r="B166" s="261">
        <v>223815735</v>
      </c>
      <c r="C166" s="261">
        <v>1117934</v>
      </c>
      <c r="D166" s="261">
        <v>224933669</v>
      </c>
      <c r="E166" s="261">
        <v>4190493</v>
      </c>
      <c r="F166" s="261">
        <v>229124162</v>
      </c>
      <c r="G166" s="179"/>
      <c r="H166" s="261">
        <v>229663752</v>
      </c>
      <c r="I166" s="261">
        <v>1129976</v>
      </c>
      <c r="J166" s="261">
        <v>230793728</v>
      </c>
      <c r="K166" s="261">
        <v>4045059</v>
      </c>
      <c r="L166" s="261">
        <v>234838787</v>
      </c>
      <c r="M166" s="100">
        <v>-2.4334246799999999</v>
      </c>
      <c r="N166" s="171"/>
      <c r="O166" s="171"/>
    </row>
  </sheetData>
  <customSheetViews>
    <customSheetView guid="{FA2E1843-2BE2-47CF-BE01-D42B5FFA5AE3}" scale="110" showPageBreaks="1" topLeftCell="A142">
      <selection activeCell="L174" sqref="L174:L176"/>
      <rowBreaks count="4" manualBreakCount="4">
        <brk id="44" max="11" man="1"/>
        <brk id="94" max="11" man="1"/>
        <brk id="128" max="11" man="1"/>
        <brk id="182" max="16383" man="1"/>
      </rowBreaks>
      <pageMargins left="0.59055118110236227" right="0.59055118110236227" top="0.39370078740157483" bottom="0.59055118110236227" header="0" footer="0.39370078740157483"/>
      <printOptions horizontalCentered="1"/>
      <pageSetup paperSize="9" scale="84" orientation="landscape" r:id="rId1"/>
      <headerFooter alignWithMargins="0"/>
    </customSheetView>
    <customSheetView guid="{8DCB927E-1FB2-45E1-A382-88D5F1827B16}" scale="110" topLeftCell="A142">
      <selection activeCell="L174" sqref="L174:L176"/>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2"/>
      <headerFooter alignWithMargins="0"/>
    </customSheetView>
    <customSheetView guid="{722B3250-471E-4256-A122-1330806A5616}" scale="110" topLeftCell="A148">
      <selection activeCell="A169" sqref="A169"/>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3"/>
      <headerFooter alignWithMargins="0"/>
    </customSheetView>
  </customSheetViews>
  <mergeCells count="3">
    <mergeCell ref="B3:F3"/>
    <mergeCell ref="M3:M4"/>
    <mergeCell ref="H3:L3"/>
  </mergeCells>
  <phoneticPr fontId="7" type="noConversion"/>
  <printOptions horizontalCentered="1"/>
  <pageMargins left="0.59055118110236227" right="0.39370078740157483" top="0.59055118110236227" bottom="0.39370078740157483" header="0" footer="0.39370078740157483"/>
  <pageSetup paperSize="9" scale="78" orientation="landscape" r:id="rId4"/>
  <headerFooter alignWithMargins="0"/>
  <rowBreaks count="3" manualBreakCount="3">
    <brk id="44" max="12" man="1"/>
    <brk id="91" max="12" man="1"/>
    <brk id="120"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2.75" x14ac:dyDescent="0.2"/>
  <cols>
    <col min="1" max="1" width="30.7109375" customWidth="1"/>
    <col min="3" max="3" width="14" customWidth="1"/>
    <col min="6" max="6" width="12.28515625" customWidth="1"/>
    <col min="7" max="7" width="11.42578125" customWidth="1"/>
    <col min="8" max="8" width="14.140625" customWidth="1"/>
    <col min="10" max="10" width="13.5703125" customWidth="1"/>
  </cols>
  <sheetData>
    <row r="1" spans="1:17" s="51" customFormat="1" ht="15" customHeight="1" x14ac:dyDescent="0.3">
      <c r="A1" s="60"/>
      <c r="B1" s="61"/>
      <c r="C1" s="61"/>
      <c r="D1" s="61"/>
      <c r="E1" s="61"/>
      <c r="F1" s="61"/>
      <c r="G1" s="61"/>
      <c r="H1" s="61"/>
      <c r="I1" s="61"/>
      <c r="J1" s="61"/>
      <c r="K1" s="61"/>
      <c r="L1" s="61"/>
      <c r="M1" s="12"/>
      <c r="N1" s="12"/>
      <c r="O1" s="12"/>
      <c r="P1" s="12"/>
      <c r="Q1" s="7"/>
    </row>
    <row r="2" spans="1:17" s="407" customFormat="1" ht="20.25" customHeight="1" x14ac:dyDescent="0.2">
      <c r="A2" s="393" t="s">
        <v>15</v>
      </c>
      <c r="B2" s="394"/>
      <c r="C2" s="395"/>
      <c r="D2" s="395"/>
      <c r="E2" s="395"/>
      <c r="F2" s="395"/>
      <c r="G2" s="395"/>
      <c r="H2" s="395"/>
      <c r="I2" s="395"/>
      <c r="J2" s="395"/>
      <c r="K2" s="401"/>
      <c r="L2" s="24" t="s">
        <v>383</v>
      </c>
      <c r="M2" s="405"/>
      <c r="N2" s="405"/>
      <c r="O2" s="405"/>
      <c r="P2" s="405"/>
      <c r="Q2" s="406"/>
    </row>
    <row r="3" spans="1:17" s="51" customFormat="1" ht="13.5" x14ac:dyDescent="0.25">
      <c r="E3" s="52"/>
      <c r="F3" s="52"/>
      <c r="G3" s="52"/>
      <c r="H3" s="52"/>
      <c r="I3" s="52"/>
      <c r="J3" s="62"/>
      <c r="K3" s="82"/>
      <c r="L3" s="62"/>
      <c r="M3" s="52"/>
      <c r="N3" s="52"/>
    </row>
    <row r="4" spans="1:17" s="153" customFormat="1" ht="38.25" customHeight="1" x14ac:dyDescent="0.2">
      <c r="A4" s="68"/>
      <c r="B4" s="348" t="s">
        <v>39</v>
      </c>
      <c r="C4" s="348" t="s">
        <v>112</v>
      </c>
      <c r="D4" s="348" t="s">
        <v>42</v>
      </c>
      <c r="E4" s="348" t="s">
        <v>45</v>
      </c>
      <c r="F4" s="348" t="s">
        <v>165</v>
      </c>
      <c r="G4" s="348" t="s">
        <v>169</v>
      </c>
      <c r="H4" s="348" t="s">
        <v>170</v>
      </c>
      <c r="I4" s="348" t="s">
        <v>367</v>
      </c>
      <c r="J4" s="348" t="s">
        <v>369</v>
      </c>
      <c r="K4" s="348"/>
      <c r="L4" s="348"/>
      <c r="M4" s="152"/>
      <c r="N4" s="152"/>
      <c r="O4" s="152"/>
      <c r="P4" s="152"/>
    </row>
    <row r="5" spans="1:17" s="155" customFormat="1" ht="13.5" customHeight="1" x14ac:dyDescent="0.2">
      <c r="A5" s="9" t="s">
        <v>129</v>
      </c>
      <c r="B5" s="342"/>
      <c r="C5" s="342"/>
      <c r="D5" s="342"/>
      <c r="E5" s="342" t="s">
        <v>45</v>
      </c>
      <c r="F5" s="342" t="s">
        <v>46</v>
      </c>
      <c r="G5" s="342" t="s">
        <v>113</v>
      </c>
      <c r="H5" s="342"/>
      <c r="I5" s="342"/>
      <c r="J5" s="342"/>
      <c r="K5" s="3"/>
      <c r="L5" s="3"/>
      <c r="M5" s="154"/>
      <c r="N5" s="154"/>
      <c r="O5" s="154"/>
      <c r="P5" s="154"/>
    </row>
    <row r="6" spans="1:17" s="4" customFormat="1" ht="13.5" x14ac:dyDescent="0.25">
      <c r="A6" s="13"/>
      <c r="B6" s="14"/>
      <c r="C6" s="14"/>
      <c r="D6" s="14"/>
      <c r="E6" s="14"/>
      <c r="F6" s="14"/>
      <c r="G6" s="14"/>
      <c r="H6" s="14"/>
      <c r="I6" s="14"/>
      <c r="J6" s="14"/>
      <c r="K6" s="41"/>
      <c r="L6" s="14"/>
      <c r="M6" s="38"/>
      <c r="N6" s="38"/>
      <c r="O6" s="38"/>
      <c r="P6" s="38"/>
      <c r="Q6" s="56"/>
    </row>
    <row r="7" spans="1:17" s="4" customFormat="1" ht="11.25" x14ac:dyDescent="0.2">
      <c r="A7" s="45" t="s">
        <v>91</v>
      </c>
      <c r="B7" s="40"/>
      <c r="C7" s="5"/>
      <c r="D7" s="5"/>
      <c r="E7" s="5"/>
      <c r="F7" s="5"/>
      <c r="G7" s="5"/>
      <c r="H7" s="5"/>
      <c r="I7" s="5"/>
      <c r="K7" s="28"/>
      <c r="L7" s="5"/>
      <c r="M7" s="5"/>
      <c r="O7" s="5"/>
      <c r="P7" s="5"/>
      <c r="Q7" s="5"/>
    </row>
    <row r="8" spans="1:17" s="4" customFormat="1" ht="11.25" x14ac:dyDescent="0.2">
      <c r="A8" s="350" t="s">
        <v>110</v>
      </c>
      <c r="B8" s="350"/>
      <c r="C8" s="350"/>
      <c r="D8" s="350"/>
      <c r="E8" s="350"/>
      <c r="F8" s="350"/>
      <c r="G8" s="350"/>
      <c r="H8" s="350"/>
      <c r="I8" s="350"/>
      <c r="J8" s="350"/>
      <c r="K8" s="350"/>
      <c r="L8" s="350"/>
      <c r="M8" s="5"/>
      <c r="O8" s="5"/>
      <c r="P8" s="5"/>
      <c r="Q8" s="5"/>
    </row>
    <row r="9" spans="1:17" s="4" customFormat="1" ht="11.25" x14ac:dyDescent="0.2">
      <c r="A9" s="40" t="s">
        <v>111</v>
      </c>
      <c r="B9" s="40"/>
      <c r="C9" s="5"/>
      <c r="D9" s="5"/>
      <c r="E9" s="5"/>
      <c r="F9" s="5"/>
      <c r="G9" s="5"/>
      <c r="H9" s="5"/>
      <c r="I9" s="5"/>
      <c r="K9" s="28"/>
      <c r="L9" s="5"/>
      <c r="M9" s="5"/>
      <c r="O9" s="5"/>
      <c r="P9" s="5"/>
      <c r="Q9" s="5"/>
    </row>
    <row r="10" spans="1:17" s="4" customFormat="1" ht="11.25" x14ac:dyDescent="0.2">
      <c r="A10" s="350" t="s">
        <v>43</v>
      </c>
      <c r="B10" s="350"/>
      <c r="C10" s="350"/>
      <c r="D10" s="350"/>
      <c r="E10" s="350"/>
      <c r="F10" s="350"/>
      <c r="G10" s="350"/>
      <c r="H10" s="350"/>
      <c r="I10" s="350"/>
      <c r="J10" s="350"/>
      <c r="K10" s="350"/>
      <c r="L10" s="350"/>
      <c r="M10" s="5"/>
      <c r="O10" s="5"/>
      <c r="P10" s="5"/>
      <c r="Q10" s="5"/>
    </row>
    <row r="11" spans="1:17" s="4" customFormat="1" ht="11.25" x14ac:dyDescent="0.2">
      <c r="A11" s="350" t="s">
        <v>164</v>
      </c>
      <c r="B11" s="350"/>
      <c r="C11" s="350"/>
      <c r="D11" s="350"/>
      <c r="E11" s="350"/>
      <c r="F11" s="350"/>
      <c r="G11" s="350"/>
      <c r="H11" s="350"/>
      <c r="I11" s="350"/>
      <c r="J11" s="350"/>
      <c r="K11" s="350"/>
      <c r="L11" s="350"/>
      <c r="M11" s="5"/>
      <c r="O11" s="5"/>
      <c r="P11" s="5"/>
      <c r="Q11" s="5"/>
    </row>
    <row r="12" spans="1:17" s="4" customFormat="1" ht="24" customHeight="1" x14ac:dyDescent="0.2">
      <c r="A12" s="350" t="s">
        <v>166</v>
      </c>
      <c r="B12" s="350"/>
      <c r="C12" s="350"/>
      <c r="D12" s="350"/>
      <c r="E12" s="350"/>
      <c r="F12" s="350"/>
      <c r="G12" s="350"/>
      <c r="H12" s="350"/>
      <c r="I12" s="350"/>
      <c r="J12" s="350"/>
      <c r="K12" s="350"/>
      <c r="L12" s="350"/>
      <c r="M12" s="5"/>
      <c r="O12" s="5"/>
      <c r="P12" s="5"/>
      <c r="Q12" s="5"/>
    </row>
    <row r="13" spans="1:17" s="4" customFormat="1" ht="11.25" x14ac:dyDescent="0.2">
      <c r="A13" s="350" t="s">
        <v>171</v>
      </c>
      <c r="B13" s="350"/>
      <c r="C13" s="350"/>
      <c r="D13" s="350"/>
      <c r="E13" s="350"/>
      <c r="F13" s="350"/>
      <c r="G13" s="350"/>
      <c r="H13" s="350"/>
      <c r="I13" s="350"/>
      <c r="J13" s="350"/>
      <c r="K13" s="350"/>
      <c r="L13" s="350"/>
      <c r="M13" s="5"/>
      <c r="O13" s="5"/>
      <c r="P13" s="5"/>
      <c r="Q13" s="5"/>
    </row>
    <row r="14" spans="1:17" s="4" customFormat="1" ht="11.25" x14ac:dyDescent="0.2">
      <c r="A14" s="350" t="s">
        <v>172</v>
      </c>
      <c r="B14" s="350"/>
      <c r="C14" s="350"/>
      <c r="D14" s="350"/>
      <c r="E14" s="350"/>
      <c r="F14" s="350"/>
      <c r="G14" s="350"/>
      <c r="H14" s="350"/>
      <c r="I14" s="350"/>
      <c r="J14" s="350"/>
      <c r="K14" s="350"/>
      <c r="L14" s="350"/>
      <c r="M14" s="5"/>
      <c r="O14" s="5"/>
      <c r="P14" s="5"/>
      <c r="Q14" s="5"/>
    </row>
    <row r="15" spans="1:17" s="4" customFormat="1" ht="11.25" x14ac:dyDescent="0.2">
      <c r="A15" s="349" t="s">
        <v>368</v>
      </c>
      <c r="B15" s="350"/>
      <c r="C15" s="350"/>
      <c r="D15" s="350"/>
      <c r="E15" s="350"/>
      <c r="F15" s="350"/>
      <c r="G15" s="350"/>
      <c r="H15" s="350"/>
      <c r="I15" s="350"/>
      <c r="J15" s="350"/>
      <c r="K15" s="350"/>
      <c r="L15" s="350"/>
      <c r="M15" s="5"/>
      <c r="O15" s="5"/>
      <c r="P15" s="5"/>
      <c r="Q15" s="5"/>
    </row>
    <row r="16" spans="1:17" s="4" customFormat="1" ht="11.25" x14ac:dyDescent="0.2">
      <c r="A16" s="349" t="s">
        <v>370</v>
      </c>
      <c r="B16" s="350"/>
      <c r="C16" s="350"/>
      <c r="D16" s="350"/>
      <c r="E16" s="350"/>
      <c r="F16" s="350"/>
      <c r="G16" s="350"/>
      <c r="H16" s="350"/>
      <c r="I16" s="350"/>
      <c r="J16" s="350"/>
      <c r="K16" s="350"/>
      <c r="L16" s="350"/>
      <c r="M16" s="5"/>
      <c r="O16" s="5"/>
      <c r="P16" s="5"/>
      <c r="Q16" s="5"/>
    </row>
    <row r="42" spans="1:1" x14ac:dyDescent="0.2">
      <c r="A42" s="165"/>
    </row>
  </sheetData>
  <mergeCells count="18">
    <mergeCell ref="A8:L8"/>
    <mergeCell ref="A10:L10"/>
    <mergeCell ref="B4:B5"/>
    <mergeCell ref="C4:C5"/>
    <mergeCell ref="D4:D5"/>
    <mergeCell ref="E4:E5"/>
    <mergeCell ref="F4:F5"/>
    <mergeCell ref="G4:G5"/>
    <mergeCell ref="A15:L15"/>
    <mergeCell ref="A16:L16"/>
    <mergeCell ref="H4:H5"/>
    <mergeCell ref="I4:I5"/>
    <mergeCell ref="A11:L11"/>
    <mergeCell ref="A12:L12"/>
    <mergeCell ref="A13:L13"/>
    <mergeCell ref="A14:L14"/>
    <mergeCell ref="J4:J5"/>
    <mergeCell ref="K4:L4"/>
  </mergeCells>
  <pageMargins left="0.7" right="0.7" top="0.75" bottom="0.75" header="0.3" footer="0.3"/>
  <pageSetup paperSize="9" scale="80" orientation="landscape" r:id="rId1"/>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2.75" x14ac:dyDescent="0.2"/>
  <cols>
    <col min="1" max="1" width="30.7109375" customWidth="1"/>
    <col min="3" max="3" width="13.85546875" customWidth="1"/>
    <col min="6" max="6" width="12.85546875" customWidth="1"/>
    <col min="7" max="7" width="13.140625" customWidth="1"/>
    <col min="8" max="8" width="14.85546875" customWidth="1"/>
    <col min="10" max="10" width="14.85546875" customWidth="1"/>
  </cols>
  <sheetData>
    <row r="1" spans="1:15" s="51" customFormat="1" ht="15" customHeight="1" x14ac:dyDescent="0.3">
      <c r="A1" s="48"/>
      <c r="B1" s="48"/>
      <c r="C1" s="48"/>
      <c r="D1" s="48"/>
      <c r="E1" s="6"/>
      <c r="F1" s="6"/>
      <c r="G1" s="6"/>
      <c r="H1" s="6"/>
      <c r="I1" s="6"/>
      <c r="J1" s="6"/>
      <c r="K1" s="12"/>
      <c r="L1" s="12"/>
      <c r="M1" s="12"/>
      <c r="N1" s="12"/>
      <c r="O1" s="7"/>
    </row>
    <row r="2" spans="1:15" s="406" customFormat="1" ht="20.25" customHeight="1" x14ac:dyDescent="0.2">
      <c r="A2" s="393" t="s">
        <v>16</v>
      </c>
      <c r="B2" s="394"/>
      <c r="C2" s="395"/>
      <c r="D2" s="395"/>
      <c r="E2" s="395"/>
      <c r="F2" s="395"/>
      <c r="G2" s="395"/>
      <c r="H2" s="395"/>
      <c r="I2" s="395"/>
      <c r="J2" s="24" t="s">
        <v>384</v>
      </c>
      <c r="K2" s="405"/>
      <c r="L2" s="405"/>
      <c r="M2" s="405"/>
      <c r="N2" s="405"/>
    </row>
    <row r="3" spans="1:15" s="10" customFormat="1" ht="13.5" x14ac:dyDescent="0.25">
      <c r="A3" s="51"/>
      <c r="B3" s="51"/>
      <c r="C3" s="51"/>
      <c r="D3" s="51"/>
      <c r="E3" s="52"/>
      <c r="F3" s="52"/>
      <c r="G3" s="52"/>
      <c r="H3" s="52"/>
      <c r="I3" s="52"/>
      <c r="J3" s="62"/>
      <c r="K3" s="52"/>
      <c r="L3" s="52"/>
      <c r="M3" s="52"/>
      <c r="N3" s="52"/>
      <c r="O3" s="51"/>
    </row>
    <row r="4" spans="1:15" s="153" customFormat="1" ht="13.5" customHeight="1" x14ac:dyDescent="0.2">
      <c r="A4" s="68"/>
      <c r="B4" s="348" t="s">
        <v>39</v>
      </c>
      <c r="C4" s="348" t="s">
        <v>112</v>
      </c>
      <c r="D4" s="348" t="s">
        <v>42</v>
      </c>
      <c r="E4" s="348" t="s">
        <v>45</v>
      </c>
      <c r="F4" s="348" t="s">
        <v>165</v>
      </c>
      <c r="G4" s="348" t="s">
        <v>169</v>
      </c>
      <c r="H4" s="348" t="s">
        <v>170</v>
      </c>
      <c r="I4" s="348" t="s">
        <v>367</v>
      </c>
      <c r="J4" s="348" t="s">
        <v>369</v>
      </c>
      <c r="K4" s="152"/>
      <c r="L4" s="152"/>
      <c r="M4" s="152"/>
      <c r="N4" s="152"/>
    </row>
    <row r="5" spans="1:15" s="155" customFormat="1" ht="13.5" customHeight="1" x14ac:dyDescent="0.2">
      <c r="A5" s="9" t="s">
        <v>129</v>
      </c>
      <c r="B5" s="342"/>
      <c r="C5" s="342"/>
      <c r="D5" s="342"/>
      <c r="E5" s="342" t="s">
        <v>45</v>
      </c>
      <c r="F5" s="342" t="s">
        <v>46</v>
      </c>
      <c r="G5" s="342" t="s">
        <v>113</v>
      </c>
      <c r="H5" s="342"/>
      <c r="I5" s="342"/>
      <c r="J5" s="342"/>
      <c r="K5" s="154"/>
      <c r="L5" s="154"/>
      <c r="M5" s="154"/>
      <c r="N5" s="154"/>
    </row>
    <row r="6" spans="1:15" s="10" customFormat="1" ht="23.25" x14ac:dyDescent="0.25">
      <c r="A6" s="109" t="s">
        <v>681</v>
      </c>
      <c r="B6" s="111">
        <v>0</v>
      </c>
      <c r="C6" s="111">
        <v>0</v>
      </c>
      <c r="D6" s="111">
        <v>0</v>
      </c>
      <c r="E6" s="111">
        <v>0</v>
      </c>
      <c r="F6" s="111">
        <v>0</v>
      </c>
      <c r="G6" s="111">
        <v>9.86</v>
      </c>
      <c r="H6" s="111">
        <v>4.9800000000000004</v>
      </c>
      <c r="I6" s="111">
        <v>3.96</v>
      </c>
      <c r="J6" s="111">
        <v>100</v>
      </c>
      <c r="K6" s="55"/>
      <c r="L6" s="55"/>
      <c r="M6" s="55"/>
      <c r="N6" s="55"/>
    </row>
    <row r="7" spans="1:15" s="10" customFormat="1" ht="13.5" x14ac:dyDescent="0.25">
      <c r="A7" s="300" t="s">
        <v>612</v>
      </c>
      <c r="B7" s="301">
        <v>0</v>
      </c>
      <c r="C7" s="301">
        <v>0</v>
      </c>
      <c r="D7" s="301">
        <v>0.05</v>
      </c>
      <c r="E7" s="301">
        <v>0</v>
      </c>
      <c r="F7" s="301">
        <v>0</v>
      </c>
      <c r="G7" s="301">
        <v>1.81</v>
      </c>
      <c r="H7" s="301">
        <v>13.19</v>
      </c>
      <c r="I7" s="301">
        <v>0</v>
      </c>
      <c r="J7" s="301">
        <v>100</v>
      </c>
      <c r="K7" s="55"/>
      <c r="L7" s="55"/>
      <c r="M7" s="55"/>
      <c r="N7" s="55"/>
    </row>
    <row r="8" spans="1:15" s="10" customFormat="1" ht="13.5" customHeight="1" x14ac:dyDescent="0.25">
      <c r="A8" s="114" t="s">
        <v>816</v>
      </c>
      <c r="B8" s="104">
        <v>0</v>
      </c>
      <c r="C8" s="104">
        <v>0</v>
      </c>
      <c r="D8" s="104">
        <v>0</v>
      </c>
      <c r="E8" s="104">
        <v>0</v>
      </c>
      <c r="F8" s="104">
        <v>0</v>
      </c>
      <c r="G8" s="104">
        <v>9.85</v>
      </c>
      <c r="H8" s="104">
        <v>5</v>
      </c>
      <c r="I8" s="104">
        <v>3.95</v>
      </c>
      <c r="J8" s="104">
        <v>100</v>
      </c>
      <c r="K8" s="55"/>
      <c r="L8" s="55"/>
      <c r="M8" s="55"/>
      <c r="N8" s="55"/>
    </row>
    <row r="9" spans="1:15" s="56" customFormat="1" ht="13.5" x14ac:dyDescent="0.25">
      <c r="A9" s="11" t="s">
        <v>817</v>
      </c>
      <c r="B9" s="100">
        <v>0</v>
      </c>
      <c r="C9" s="100">
        <v>0</v>
      </c>
      <c r="D9" s="100">
        <v>0</v>
      </c>
      <c r="E9" s="100">
        <v>0</v>
      </c>
      <c r="F9" s="100">
        <v>0</v>
      </c>
      <c r="G9" s="100">
        <v>10.34</v>
      </c>
      <c r="H9" s="100">
        <v>4.5</v>
      </c>
      <c r="I9" s="100">
        <v>4.08</v>
      </c>
      <c r="J9" s="100">
        <v>100</v>
      </c>
      <c r="K9" s="38"/>
      <c r="L9" s="38"/>
      <c r="M9" s="38"/>
      <c r="N9" s="38"/>
    </row>
    <row r="10" spans="1:15" s="10" customFormat="1" ht="13.5" x14ac:dyDescent="0.25">
      <c r="A10" s="87" t="s">
        <v>81</v>
      </c>
      <c r="B10" s="104" t="s">
        <v>454</v>
      </c>
      <c r="C10" s="104" t="s">
        <v>454</v>
      </c>
      <c r="D10" s="104" t="s">
        <v>454</v>
      </c>
      <c r="E10" s="104" t="s">
        <v>454</v>
      </c>
      <c r="F10" s="104" t="s">
        <v>454</v>
      </c>
      <c r="G10" s="104">
        <v>-4.7388781431334603</v>
      </c>
      <c r="H10" s="104">
        <v>11.1111111111111</v>
      </c>
      <c r="I10" s="104">
        <v>-3.18627450980392</v>
      </c>
      <c r="J10" s="104">
        <v>0</v>
      </c>
      <c r="K10" s="55"/>
      <c r="L10" s="55"/>
      <c r="M10" s="55"/>
      <c r="N10" s="55"/>
    </row>
    <row r="11" spans="1:15" s="4" customFormat="1" ht="13.5" x14ac:dyDescent="0.25">
      <c r="A11" s="13"/>
      <c r="B11" s="14"/>
      <c r="C11" s="14"/>
      <c r="D11" s="14"/>
      <c r="E11" s="14"/>
      <c r="F11" s="14"/>
      <c r="G11" s="14"/>
      <c r="H11" s="14"/>
      <c r="I11" s="14"/>
      <c r="J11" s="14"/>
      <c r="K11" s="38"/>
      <c r="L11" s="38"/>
      <c r="M11" s="38"/>
      <c r="N11" s="38"/>
      <c r="O11" s="56"/>
    </row>
    <row r="12" spans="1:15" s="4" customFormat="1" ht="11.25" x14ac:dyDescent="0.2">
      <c r="A12" s="45" t="s">
        <v>91</v>
      </c>
      <c r="B12" s="40"/>
      <c r="C12" s="5"/>
      <c r="D12" s="5"/>
      <c r="E12" s="5"/>
      <c r="F12" s="5"/>
      <c r="G12" s="5"/>
      <c r="H12" s="5"/>
      <c r="I12" s="5"/>
      <c r="K12" s="5"/>
      <c r="M12" s="5"/>
      <c r="N12" s="5"/>
      <c r="O12" s="5"/>
    </row>
    <row r="13" spans="1:15" s="4" customFormat="1" ht="11.25" x14ac:dyDescent="0.2">
      <c r="A13" s="350" t="s">
        <v>110</v>
      </c>
      <c r="B13" s="350"/>
      <c r="C13" s="350"/>
      <c r="D13" s="350"/>
      <c r="E13" s="350"/>
      <c r="F13" s="350"/>
      <c r="G13" s="350"/>
      <c r="H13" s="350"/>
      <c r="I13" s="350"/>
      <c r="J13" s="350"/>
      <c r="K13" s="5"/>
      <c r="M13" s="5"/>
      <c r="N13" s="5"/>
      <c r="O13" s="5"/>
    </row>
    <row r="14" spans="1:15" s="4" customFormat="1" ht="11.25" x14ac:dyDescent="0.2">
      <c r="A14" s="40" t="s">
        <v>111</v>
      </c>
      <c r="B14" s="40"/>
      <c r="C14" s="5"/>
      <c r="D14" s="5"/>
      <c r="E14" s="5"/>
      <c r="F14" s="5"/>
      <c r="G14" s="5"/>
      <c r="H14" s="5"/>
      <c r="I14" s="5"/>
      <c r="K14" s="5"/>
      <c r="M14" s="5"/>
      <c r="N14" s="5"/>
      <c r="O14" s="5"/>
    </row>
    <row r="15" spans="1:15" s="4" customFormat="1" ht="11.25" x14ac:dyDescent="0.2">
      <c r="A15" s="350" t="s">
        <v>43</v>
      </c>
      <c r="B15" s="350"/>
      <c r="C15" s="350"/>
      <c r="D15" s="350"/>
      <c r="E15" s="350"/>
      <c r="F15" s="350"/>
      <c r="G15" s="350"/>
      <c r="H15" s="350"/>
      <c r="I15" s="350"/>
      <c r="J15" s="350"/>
      <c r="K15" s="5"/>
      <c r="M15" s="5"/>
      <c r="N15" s="5"/>
      <c r="O15" s="5"/>
    </row>
    <row r="16" spans="1:15" s="4" customFormat="1" ht="11.25" x14ac:dyDescent="0.2">
      <c r="A16" s="350" t="s">
        <v>164</v>
      </c>
      <c r="B16" s="350"/>
      <c r="C16" s="350"/>
      <c r="D16" s="350"/>
      <c r="E16" s="350"/>
      <c r="F16" s="350"/>
      <c r="G16" s="350"/>
      <c r="H16" s="350"/>
      <c r="I16" s="350"/>
      <c r="J16" s="350"/>
      <c r="K16" s="5"/>
      <c r="M16" s="5"/>
      <c r="N16" s="5"/>
      <c r="O16" s="5"/>
    </row>
    <row r="17" spans="1:15" s="4" customFormat="1" ht="24" customHeight="1" x14ac:dyDescent="0.2">
      <c r="A17" s="350" t="s">
        <v>166</v>
      </c>
      <c r="B17" s="350"/>
      <c r="C17" s="350"/>
      <c r="D17" s="350"/>
      <c r="E17" s="350"/>
      <c r="F17" s="350"/>
      <c r="G17" s="350"/>
      <c r="H17" s="350"/>
      <c r="I17" s="350"/>
      <c r="J17" s="350"/>
      <c r="K17" s="5"/>
      <c r="M17" s="5"/>
      <c r="N17" s="5"/>
      <c r="O17" s="5"/>
    </row>
    <row r="18" spans="1:15" s="4" customFormat="1" ht="11.25" x14ac:dyDescent="0.2">
      <c r="A18" s="350" t="s">
        <v>171</v>
      </c>
      <c r="B18" s="350"/>
      <c r="C18" s="350"/>
      <c r="D18" s="350"/>
      <c r="E18" s="350"/>
      <c r="F18" s="350"/>
      <c r="G18" s="350"/>
      <c r="H18" s="350"/>
      <c r="I18" s="350"/>
      <c r="J18" s="350"/>
      <c r="K18" s="5"/>
      <c r="M18" s="5"/>
      <c r="N18" s="5"/>
      <c r="O18" s="5"/>
    </row>
    <row r="19" spans="1:15" s="4" customFormat="1" ht="11.25" x14ac:dyDescent="0.2">
      <c r="A19" s="350" t="s">
        <v>172</v>
      </c>
      <c r="B19" s="350"/>
      <c r="C19" s="350"/>
      <c r="D19" s="350"/>
      <c r="E19" s="350"/>
      <c r="F19" s="350"/>
      <c r="G19" s="350"/>
      <c r="H19" s="350"/>
      <c r="I19" s="350"/>
      <c r="J19" s="350"/>
      <c r="K19" s="5"/>
      <c r="M19" s="5"/>
      <c r="N19" s="5"/>
      <c r="O19" s="5"/>
    </row>
    <row r="20" spans="1:15" s="4" customFormat="1" ht="11.25" x14ac:dyDescent="0.2">
      <c r="A20" s="349" t="s">
        <v>368</v>
      </c>
      <c r="B20" s="350"/>
      <c r="C20" s="350"/>
      <c r="D20" s="350"/>
      <c r="E20" s="350"/>
      <c r="F20" s="350"/>
      <c r="G20" s="350"/>
      <c r="H20" s="350"/>
      <c r="I20" s="350"/>
      <c r="J20" s="350"/>
      <c r="K20" s="5"/>
      <c r="M20" s="5"/>
      <c r="N20" s="5"/>
      <c r="O20" s="5"/>
    </row>
    <row r="21" spans="1:15" s="4" customFormat="1" ht="11.25" x14ac:dyDescent="0.2">
      <c r="A21" s="349" t="s">
        <v>370</v>
      </c>
      <c r="B21" s="350"/>
      <c r="C21" s="350"/>
      <c r="D21" s="350"/>
      <c r="E21" s="350"/>
      <c r="F21" s="350"/>
      <c r="G21" s="350"/>
      <c r="H21" s="350"/>
      <c r="I21" s="350"/>
      <c r="J21" s="350"/>
      <c r="K21" s="5"/>
      <c r="M21" s="5"/>
      <c r="N21" s="5"/>
      <c r="O21" s="5"/>
    </row>
    <row r="42" spans="1:1" x14ac:dyDescent="0.2">
      <c r="A42" s="165"/>
    </row>
  </sheetData>
  <mergeCells count="17">
    <mergeCell ref="A16:J16"/>
    <mergeCell ref="B4:B5"/>
    <mergeCell ref="C4:C5"/>
    <mergeCell ref="D4:D5"/>
    <mergeCell ref="E4:E5"/>
    <mergeCell ref="F4:F5"/>
    <mergeCell ref="G4:G5"/>
    <mergeCell ref="A17:J17"/>
    <mergeCell ref="A18:J18"/>
    <mergeCell ref="A19:J19"/>
    <mergeCell ref="A20:J20"/>
    <mergeCell ref="A21:J21"/>
    <mergeCell ref="H4:H5"/>
    <mergeCell ref="I4:I5"/>
    <mergeCell ref="J4:J5"/>
    <mergeCell ref="A13:J13"/>
    <mergeCell ref="A15:J15"/>
  </mergeCells>
  <pageMargins left="0.7" right="0.7" top="0.75" bottom="0.75" header="0.3" footer="0.3"/>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zoomScaleSheetLayoutView="80" workbookViewId="0"/>
  </sheetViews>
  <sheetFormatPr baseColWidth="10" defaultRowHeight="12.75" x14ac:dyDescent="0.2"/>
  <cols>
    <col min="1" max="1" width="30.7109375" customWidth="1"/>
    <col min="3" max="3" width="14.28515625" customWidth="1"/>
    <col min="6" max="6" width="12.42578125" customWidth="1"/>
    <col min="7" max="7" width="12.85546875" customWidth="1"/>
    <col min="8" max="8" width="15.42578125" customWidth="1"/>
    <col min="9" max="9" width="13" customWidth="1"/>
    <col min="10" max="10" width="15.5703125" customWidth="1"/>
  </cols>
  <sheetData>
    <row r="1" spans="1:16" s="94" customFormat="1" ht="15" customHeight="1" x14ac:dyDescent="0.3">
      <c r="A1" s="84"/>
      <c r="B1" s="84"/>
      <c r="C1" s="84"/>
      <c r="D1" s="84"/>
      <c r="E1" s="95"/>
      <c r="F1" s="95"/>
      <c r="G1" s="95"/>
      <c r="H1" s="95"/>
      <c r="I1" s="95"/>
      <c r="J1" s="95"/>
      <c r="K1" s="93"/>
      <c r="L1" s="93"/>
      <c r="M1" s="93"/>
      <c r="N1" s="93"/>
      <c r="O1" s="83"/>
    </row>
    <row r="2" spans="1:16" s="407" customFormat="1" ht="20.25" customHeight="1" x14ac:dyDescent="0.2">
      <c r="A2" s="393" t="s">
        <v>25</v>
      </c>
      <c r="B2" s="394"/>
      <c r="C2" s="395"/>
      <c r="D2" s="395"/>
      <c r="E2" s="395"/>
      <c r="F2" s="395"/>
      <c r="G2" s="395"/>
      <c r="H2" s="395"/>
      <c r="I2" s="395"/>
      <c r="J2" s="24" t="s">
        <v>420</v>
      </c>
      <c r="K2" s="405"/>
      <c r="L2" s="405"/>
      <c r="M2" s="405"/>
      <c r="N2" s="405"/>
      <c r="O2" s="406"/>
    </row>
    <row r="3" spans="1:16" s="51" customFormat="1" ht="13.5" customHeight="1" x14ac:dyDescent="0.25">
      <c r="E3" s="52"/>
      <c r="F3" s="52"/>
      <c r="G3" s="52"/>
      <c r="H3" s="52"/>
      <c r="I3" s="52"/>
      <c r="J3" s="62"/>
      <c r="K3" s="52"/>
      <c r="L3" s="52"/>
      <c r="M3" s="52"/>
      <c r="P3" s="52"/>
    </row>
    <row r="4" spans="1:16" s="153" customFormat="1" ht="13.5" customHeight="1" x14ac:dyDescent="0.2">
      <c r="A4" s="68"/>
      <c r="B4" s="348" t="s">
        <v>39</v>
      </c>
      <c r="C4" s="348" t="s">
        <v>112</v>
      </c>
      <c r="D4" s="348" t="s">
        <v>42</v>
      </c>
      <c r="E4" s="348" t="s">
        <v>45</v>
      </c>
      <c r="F4" s="348" t="s">
        <v>165</v>
      </c>
      <c r="G4" s="348" t="s">
        <v>169</v>
      </c>
      <c r="H4" s="348" t="s">
        <v>170</v>
      </c>
      <c r="I4" s="348" t="s">
        <v>367</v>
      </c>
      <c r="J4" s="348" t="s">
        <v>369</v>
      </c>
      <c r="K4" s="152"/>
      <c r="L4" s="152"/>
      <c r="M4" s="152"/>
      <c r="N4" s="152"/>
    </row>
    <row r="5" spans="1:16" s="155" customFormat="1" ht="13.5" customHeight="1" x14ac:dyDescent="0.2">
      <c r="A5" s="9" t="s">
        <v>129</v>
      </c>
      <c r="B5" s="342"/>
      <c r="C5" s="342"/>
      <c r="D5" s="342"/>
      <c r="E5" s="342" t="s">
        <v>45</v>
      </c>
      <c r="F5" s="342" t="s">
        <v>46</v>
      </c>
      <c r="G5" s="342" t="s">
        <v>113</v>
      </c>
      <c r="H5" s="342"/>
      <c r="I5" s="342"/>
      <c r="J5" s="342"/>
      <c r="K5" s="154"/>
      <c r="L5" s="154"/>
      <c r="M5" s="154"/>
      <c r="N5" s="154"/>
    </row>
    <row r="6" spans="1:16" s="10" customFormat="1" ht="13.5" x14ac:dyDescent="0.25">
      <c r="A6" s="109" t="s">
        <v>747</v>
      </c>
      <c r="B6" s="111">
        <v>0</v>
      </c>
      <c r="C6" s="111">
        <v>0</v>
      </c>
      <c r="D6" s="111">
        <v>0.12</v>
      </c>
      <c r="E6" s="111">
        <v>0.76</v>
      </c>
      <c r="F6" s="111">
        <v>15.78</v>
      </c>
      <c r="G6" s="111">
        <v>0.11</v>
      </c>
      <c r="H6" s="111">
        <v>0.05</v>
      </c>
      <c r="I6" s="111">
        <v>0</v>
      </c>
      <c r="J6" s="111">
        <v>9.7100000000000009</v>
      </c>
      <c r="K6" s="55"/>
      <c r="L6" s="55"/>
      <c r="M6" s="55"/>
      <c r="N6" s="55"/>
    </row>
    <row r="7" spans="1:16" s="10" customFormat="1" ht="13.5" customHeight="1" x14ac:dyDescent="0.25">
      <c r="A7" s="114" t="s">
        <v>816</v>
      </c>
      <c r="B7" s="104">
        <v>0</v>
      </c>
      <c r="C7" s="104">
        <v>0</v>
      </c>
      <c r="D7" s="104">
        <v>0.12</v>
      </c>
      <c r="E7" s="104">
        <v>0.76</v>
      </c>
      <c r="F7" s="104">
        <v>15.78</v>
      </c>
      <c r="G7" s="104">
        <v>0.11</v>
      </c>
      <c r="H7" s="104">
        <v>0.05</v>
      </c>
      <c r="I7" s="104">
        <v>0</v>
      </c>
      <c r="J7" s="104">
        <v>9.7100000000000009</v>
      </c>
      <c r="K7" s="55"/>
      <c r="L7" s="55"/>
      <c r="M7" s="55"/>
      <c r="N7" s="55"/>
    </row>
    <row r="8" spans="1:16" s="56" customFormat="1" ht="13.5" x14ac:dyDescent="0.25">
      <c r="A8" s="11" t="s">
        <v>817</v>
      </c>
      <c r="B8" s="100">
        <v>0</v>
      </c>
      <c r="C8" s="100">
        <v>0</v>
      </c>
      <c r="D8" s="100">
        <v>0.05</v>
      </c>
      <c r="E8" s="100">
        <v>1.26</v>
      </c>
      <c r="F8" s="100">
        <v>12.11</v>
      </c>
      <c r="G8" s="100">
        <v>0.11</v>
      </c>
      <c r="H8" s="100">
        <v>0.06</v>
      </c>
      <c r="I8" s="100">
        <v>0</v>
      </c>
      <c r="J8" s="100">
        <v>6.09</v>
      </c>
      <c r="K8" s="38"/>
      <c r="L8" s="38"/>
      <c r="M8" s="38"/>
      <c r="N8" s="38"/>
    </row>
    <row r="9" spans="1:16" s="10" customFormat="1" ht="13.5" x14ac:dyDescent="0.25">
      <c r="A9" s="87" t="s">
        <v>81</v>
      </c>
      <c r="B9" s="104" t="s">
        <v>454</v>
      </c>
      <c r="C9" s="104" t="s">
        <v>454</v>
      </c>
      <c r="D9" s="104">
        <v>140</v>
      </c>
      <c r="E9" s="104">
        <v>-39.682539682539698</v>
      </c>
      <c r="F9" s="104">
        <v>30.3055326176713</v>
      </c>
      <c r="G9" s="104">
        <v>0</v>
      </c>
      <c r="H9" s="104">
        <v>-16.6666666666667</v>
      </c>
      <c r="I9" s="104" t="s">
        <v>454</v>
      </c>
      <c r="J9" s="104">
        <v>59.441707717569798</v>
      </c>
      <c r="K9" s="55"/>
      <c r="L9" s="55"/>
      <c r="M9" s="55"/>
      <c r="N9" s="55"/>
    </row>
    <row r="10" spans="1:16" s="4" customFormat="1" ht="13.5" x14ac:dyDescent="0.25">
      <c r="A10" s="13"/>
      <c r="B10" s="14"/>
      <c r="C10" s="14"/>
      <c r="D10" s="14"/>
      <c r="E10" s="14"/>
      <c r="F10" s="14"/>
      <c r="G10" s="14"/>
      <c r="H10" s="14"/>
      <c r="I10" s="14"/>
      <c r="J10" s="14"/>
      <c r="K10" s="38"/>
      <c r="L10" s="38"/>
      <c r="M10" s="38"/>
      <c r="N10" s="38"/>
      <c r="O10" s="56"/>
    </row>
    <row r="11" spans="1:16" s="4" customFormat="1" ht="11.25" x14ac:dyDescent="0.2">
      <c r="A11" s="45" t="s">
        <v>91</v>
      </c>
      <c r="B11" s="40"/>
      <c r="C11" s="5"/>
      <c r="D11" s="5"/>
      <c r="E11" s="5"/>
      <c r="F11" s="5"/>
      <c r="G11" s="5"/>
      <c r="H11" s="5"/>
      <c r="I11" s="5"/>
      <c r="K11" s="5"/>
      <c r="M11" s="5"/>
      <c r="N11" s="5"/>
      <c r="O11" s="5"/>
    </row>
    <row r="12" spans="1:16" s="4" customFormat="1" ht="11.25" x14ac:dyDescent="0.2">
      <c r="A12" s="350" t="s">
        <v>110</v>
      </c>
      <c r="B12" s="350"/>
      <c r="C12" s="350"/>
      <c r="D12" s="350"/>
      <c r="E12" s="350"/>
      <c r="F12" s="350"/>
      <c r="G12" s="350"/>
      <c r="H12" s="350"/>
      <c r="I12" s="350"/>
      <c r="J12" s="350"/>
      <c r="K12" s="5"/>
      <c r="M12" s="5"/>
      <c r="N12" s="5"/>
      <c r="O12" s="5"/>
    </row>
    <row r="13" spans="1:16" s="4" customFormat="1" ht="11.25" x14ac:dyDescent="0.2">
      <c r="A13" s="40" t="s">
        <v>111</v>
      </c>
      <c r="B13" s="40"/>
      <c r="C13" s="5"/>
      <c r="D13" s="5"/>
      <c r="E13" s="5"/>
      <c r="F13" s="5"/>
      <c r="G13" s="5"/>
      <c r="H13" s="5"/>
      <c r="I13" s="5"/>
      <c r="K13" s="5"/>
      <c r="M13" s="5"/>
      <c r="N13" s="5"/>
      <c r="O13" s="5"/>
    </row>
    <row r="14" spans="1:16" s="4" customFormat="1" ht="11.25" x14ac:dyDescent="0.2">
      <c r="A14" s="350" t="s">
        <v>43</v>
      </c>
      <c r="B14" s="350"/>
      <c r="C14" s="350"/>
      <c r="D14" s="350"/>
      <c r="E14" s="350"/>
      <c r="F14" s="350"/>
      <c r="G14" s="350"/>
      <c r="H14" s="350"/>
      <c r="I14" s="350"/>
      <c r="J14" s="350"/>
      <c r="K14" s="5"/>
      <c r="M14" s="5"/>
      <c r="N14" s="5"/>
      <c r="O14" s="5"/>
    </row>
    <row r="15" spans="1:16" s="4" customFormat="1" ht="11.25" x14ac:dyDescent="0.2">
      <c r="A15" s="350" t="s">
        <v>164</v>
      </c>
      <c r="B15" s="350"/>
      <c r="C15" s="350"/>
      <c r="D15" s="350"/>
      <c r="E15" s="350"/>
      <c r="F15" s="350"/>
      <c r="G15" s="350"/>
      <c r="H15" s="350"/>
      <c r="I15" s="350"/>
      <c r="J15" s="350"/>
      <c r="K15" s="5"/>
      <c r="M15" s="5"/>
      <c r="N15" s="5"/>
      <c r="O15" s="5"/>
    </row>
    <row r="16" spans="1:16" s="4" customFormat="1" ht="24" customHeight="1" x14ac:dyDescent="0.2">
      <c r="A16" s="350" t="s">
        <v>166</v>
      </c>
      <c r="B16" s="350"/>
      <c r="C16" s="350"/>
      <c r="D16" s="350"/>
      <c r="E16" s="350"/>
      <c r="F16" s="350"/>
      <c r="G16" s="350"/>
      <c r="H16" s="350"/>
      <c r="I16" s="350"/>
      <c r="J16" s="350"/>
      <c r="K16" s="5"/>
      <c r="M16" s="5"/>
      <c r="N16" s="5"/>
      <c r="O16" s="5"/>
    </row>
    <row r="17" spans="1:15" s="4" customFormat="1" ht="11.25" x14ac:dyDescent="0.2">
      <c r="A17" s="350" t="s">
        <v>171</v>
      </c>
      <c r="B17" s="350"/>
      <c r="C17" s="350"/>
      <c r="D17" s="350"/>
      <c r="E17" s="350"/>
      <c r="F17" s="350"/>
      <c r="G17" s="350"/>
      <c r="H17" s="350"/>
      <c r="I17" s="350"/>
      <c r="J17" s="350"/>
      <c r="K17" s="5"/>
      <c r="M17" s="5"/>
      <c r="N17" s="5"/>
      <c r="O17" s="5"/>
    </row>
    <row r="18" spans="1:15" s="4" customFormat="1" ht="11.25" x14ac:dyDescent="0.2">
      <c r="A18" s="350" t="s">
        <v>172</v>
      </c>
      <c r="B18" s="350"/>
      <c r="C18" s="350"/>
      <c r="D18" s="350"/>
      <c r="E18" s="350"/>
      <c r="F18" s="350"/>
      <c r="G18" s="350"/>
      <c r="H18" s="350"/>
      <c r="I18" s="350"/>
      <c r="J18" s="350"/>
      <c r="K18" s="5"/>
      <c r="M18" s="5"/>
      <c r="N18" s="5"/>
      <c r="O18" s="5"/>
    </row>
    <row r="19" spans="1:15" s="4" customFormat="1" ht="11.25" x14ac:dyDescent="0.2">
      <c r="A19" s="349" t="s">
        <v>368</v>
      </c>
      <c r="B19" s="350"/>
      <c r="C19" s="350"/>
      <c r="D19" s="350"/>
      <c r="E19" s="350"/>
      <c r="F19" s="350"/>
      <c r="G19" s="350"/>
      <c r="H19" s="350"/>
      <c r="I19" s="350"/>
      <c r="J19" s="350"/>
      <c r="K19" s="5"/>
      <c r="M19" s="5"/>
      <c r="N19" s="5"/>
      <c r="O19" s="5"/>
    </row>
    <row r="20" spans="1:15" s="4" customFormat="1" ht="11.25" x14ac:dyDescent="0.2">
      <c r="A20" s="349" t="s">
        <v>370</v>
      </c>
      <c r="B20" s="350"/>
      <c r="C20" s="350"/>
      <c r="D20" s="350"/>
      <c r="E20" s="350"/>
      <c r="F20" s="350"/>
      <c r="G20" s="350"/>
      <c r="H20" s="350"/>
      <c r="I20" s="350"/>
      <c r="J20" s="350"/>
      <c r="K20" s="5"/>
      <c r="M20" s="5"/>
      <c r="N20" s="5"/>
      <c r="O20" s="5"/>
    </row>
    <row r="42" spans="1:1" x14ac:dyDescent="0.2">
      <c r="A42" s="165"/>
    </row>
  </sheetData>
  <mergeCells count="17">
    <mergeCell ref="A15:J15"/>
    <mergeCell ref="B4:B5"/>
    <mergeCell ref="C4:C5"/>
    <mergeCell ref="D4:D5"/>
    <mergeCell ref="E4:E5"/>
    <mergeCell ref="F4:F5"/>
    <mergeCell ref="G4:G5"/>
    <mergeCell ref="A16:J16"/>
    <mergeCell ref="A17:J17"/>
    <mergeCell ref="A18:J18"/>
    <mergeCell ref="A19:J19"/>
    <mergeCell ref="A20:J20"/>
    <mergeCell ref="H4:H5"/>
    <mergeCell ref="I4:I5"/>
    <mergeCell ref="J4:J5"/>
    <mergeCell ref="A12:J12"/>
    <mergeCell ref="A14:J14"/>
  </mergeCells>
  <pageMargins left="0.7" right="0.7" top="0.75" bottom="0.75" header="0.3" footer="0.3"/>
  <pageSetup paperSize="9" scale="80" orientation="landscape"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zoomScaleSheetLayoutView="80" workbookViewId="0"/>
  </sheetViews>
  <sheetFormatPr baseColWidth="10" defaultColWidth="11.5703125" defaultRowHeight="12.75" x14ac:dyDescent="0.2"/>
  <cols>
    <col min="1" max="1" width="30.7109375" style="165" customWidth="1"/>
    <col min="2" max="2" width="11.5703125" style="165"/>
    <col min="3" max="3" width="13.7109375" style="165" customWidth="1"/>
    <col min="4" max="5" width="11.5703125" style="165"/>
    <col min="6" max="6" width="12.85546875" style="165" customWidth="1"/>
    <col min="7" max="7" width="13.5703125" style="165" customWidth="1"/>
    <col min="8" max="9" width="14" style="165" customWidth="1"/>
    <col min="10" max="10" width="16" style="165" customWidth="1"/>
    <col min="11" max="16384" width="11.5703125" style="165"/>
  </cols>
  <sheetData>
    <row r="1" spans="1:16" s="51" customFormat="1" ht="15" customHeight="1" x14ac:dyDescent="0.3">
      <c r="A1" s="48"/>
      <c r="B1" s="48"/>
      <c r="C1" s="48"/>
      <c r="D1" s="48"/>
      <c r="E1" s="6"/>
      <c r="F1" s="6"/>
      <c r="G1" s="6"/>
      <c r="H1" s="6"/>
      <c r="I1" s="6"/>
      <c r="J1" s="6"/>
      <c r="K1" s="12"/>
      <c r="L1" s="12"/>
      <c r="M1" s="12"/>
      <c r="N1" s="12"/>
      <c r="O1" s="7"/>
    </row>
    <row r="2" spans="1:16" s="407" customFormat="1" ht="20.25" customHeight="1" x14ac:dyDescent="0.2">
      <c r="A2" s="404" t="s">
        <v>419</v>
      </c>
      <c r="B2" s="394"/>
      <c r="C2" s="395"/>
      <c r="D2" s="395"/>
      <c r="E2" s="395"/>
      <c r="F2" s="395"/>
      <c r="G2" s="395"/>
      <c r="H2" s="395"/>
      <c r="I2" s="395"/>
      <c r="J2" s="24" t="s">
        <v>421</v>
      </c>
      <c r="K2" s="405"/>
      <c r="L2" s="405"/>
      <c r="M2" s="405"/>
      <c r="N2" s="405"/>
      <c r="O2" s="406"/>
    </row>
    <row r="3" spans="1:16" s="51" customFormat="1" ht="13.5" customHeight="1" x14ac:dyDescent="0.25">
      <c r="E3" s="52"/>
      <c r="F3" s="52"/>
      <c r="G3" s="52"/>
      <c r="H3" s="52"/>
      <c r="I3" s="52"/>
      <c r="J3" s="62"/>
      <c r="K3" s="52"/>
      <c r="L3" s="52"/>
      <c r="M3" s="52"/>
      <c r="P3" s="52"/>
    </row>
    <row r="4" spans="1:16" s="153" customFormat="1" ht="13.5" customHeight="1" x14ac:dyDescent="0.2">
      <c r="A4" s="68"/>
      <c r="B4" s="348" t="s">
        <v>39</v>
      </c>
      <c r="C4" s="348" t="s">
        <v>112</v>
      </c>
      <c r="D4" s="348" t="s">
        <v>42</v>
      </c>
      <c r="E4" s="348" t="s">
        <v>45</v>
      </c>
      <c r="F4" s="348" t="s">
        <v>165</v>
      </c>
      <c r="G4" s="348" t="s">
        <v>169</v>
      </c>
      <c r="H4" s="348" t="s">
        <v>170</v>
      </c>
      <c r="I4" s="348" t="s">
        <v>367</v>
      </c>
      <c r="J4" s="348" t="s">
        <v>369</v>
      </c>
      <c r="K4" s="152"/>
      <c r="L4" s="152"/>
      <c r="M4" s="152"/>
      <c r="N4" s="152"/>
    </row>
    <row r="5" spans="1:16" s="155" customFormat="1" ht="13.5" customHeight="1" x14ac:dyDescent="0.2">
      <c r="A5" s="9" t="s">
        <v>129</v>
      </c>
      <c r="B5" s="342"/>
      <c r="C5" s="342"/>
      <c r="D5" s="342"/>
      <c r="E5" s="342" t="s">
        <v>45</v>
      </c>
      <c r="F5" s="342" t="s">
        <v>46</v>
      </c>
      <c r="G5" s="342" t="s">
        <v>113</v>
      </c>
      <c r="H5" s="342"/>
      <c r="I5" s="342"/>
      <c r="J5" s="342"/>
      <c r="K5" s="154"/>
      <c r="L5" s="154"/>
      <c r="M5" s="154"/>
      <c r="N5" s="154"/>
    </row>
    <row r="6" spans="1:16" s="10" customFormat="1" ht="13.5" x14ac:dyDescent="0.25">
      <c r="A6" s="109" t="s">
        <v>779</v>
      </c>
      <c r="B6" s="111">
        <v>0</v>
      </c>
      <c r="C6" s="111">
        <v>0</v>
      </c>
      <c r="D6" s="111">
        <v>0</v>
      </c>
      <c r="E6" s="111">
        <v>0</v>
      </c>
      <c r="F6" s="111">
        <v>0</v>
      </c>
      <c r="G6" s="111">
        <v>0</v>
      </c>
      <c r="H6" s="111">
        <v>9.35</v>
      </c>
      <c r="I6" s="111">
        <v>0</v>
      </c>
      <c r="J6" s="111">
        <v>100</v>
      </c>
      <c r="K6" s="55"/>
      <c r="L6" s="55"/>
      <c r="M6" s="55"/>
      <c r="N6" s="55"/>
    </row>
    <row r="7" spans="1:16" s="10" customFormat="1" ht="13.5" x14ac:dyDescent="0.25">
      <c r="A7" s="286" t="s">
        <v>777</v>
      </c>
      <c r="B7" s="287">
        <v>0</v>
      </c>
      <c r="C7" s="287">
        <v>0</v>
      </c>
      <c r="D7" s="287">
        <v>0</v>
      </c>
      <c r="E7" s="287">
        <v>0</v>
      </c>
      <c r="F7" s="287">
        <v>0</v>
      </c>
      <c r="G7" s="287">
        <v>7.8</v>
      </c>
      <c r="H7" s="287">
        <v>10.84</v>
      </c>
      <c r="I7" s="287">
        <v>4.7300000000000004</v>
      </c>
      <c r="J7" s="287">
        <v>100</v>
      </c>
      <c r="K7" s="55"/>
      <c r="L7" s="55"/>
      <c r="M7" s="55"/>
      <c r="N7" s="55"/>
    </row>
    <row r="8" spans="1:16" s="10" customFormat="1" ht="13.5" x14ac:dyDescent="0.25">
      <c r="A8" s="286" t="s">
        <v>796</v>
      </c>
      <c r="B8" s="287">
        <v>0</v>
      </c>
      <c r="C8" s="287">
        <v>0</v>
      </c>
      <c r="D8" s="287">
        <v>0</v>
      </c>
      <c r="E8" s="287">
        <v>0</v>
      </c>
      <c r="F8" s="287">
        <v>0</v>
      </c>
      <c r="G8" s="287">
        <v>0</v>
      </c>
      <c r="H8" s="287">
        <v>13.24</v>
      </c>
      <c r="I8" s="287">
        <v>0</v>
      </c>
      <c r="J8" s="287">
        <v>100</v>
      </c>
      <c r="K8" s="55"/>
      <c r="L8" s="55"/>
      <c r="M8" s="55"/>
      <c r="N8" s="55"/>
    </row>
    <row r="9" spans="1:16" s="10" customFormat="1" ht="13.5" x14ac:dyDescent="0.25">
      <c r="A9" s="286" t="s">
        <v>788</v>
      </c>
      <c r="B9" s="287">
        <v>0</v>
      </c>
      <c r="C9" s="287">
        <v>0</v>
      </c>
      <c r="D9" s="287">
        <v>11.3</v>
      </c>
      <c r="E9" s="287">
        <v>0</v>
      </c>
      <c r="F9" s="287">
        <v>0</v>
      </c>
      <c r="G9" s="287">
        <v>0.03</v>
      </c>
      <c r="H9" s="287">
        <v>0.22</v>
      </c>
      <c r="I9" s="287">
        <v>0</v>
      </c>
      <c r="J9" s="287">
        <v>22.84</v>
      </c>
      <c r="K9" s="55"/>
      <c r="L9" s="55"/>
      <c r="M9" s="55"/>
      <c r="N9" s="55"/>
    </row>
    <row r="10" spans="1:16" s="10" customFormat="1" ht="23.25" x14ac:dyDescent="0.25">
      <c r="A10" s="286" t="s">
        <v>795</v>
      </c>
      <c r="B10" s="287">
        <v>0</v>
      </c>
      <c r="C10" s="287">
        <v>0</v>
      </c>
      <c r="D10" s="287">
        <v>0</v>
      </c>
      <c r="E10" s="287">
        <v>0</v>
      </c>
      <c r="F10" s="287">
        <v>0</v>
      </c>
      <c r="G10" s="287">
        <v>0</v>
      </c>
      <c r="H10" s="287">
        <v>0</v>
      </c>
      <c r="I10" s="287">
        <v>0</v>
      </c>
      <c r="J10" s="287">
        <v>0</v>
      </c>
      <c r="K10" s="55"/>
      <c r="L10" s="55"/>
      <c r="M10" s="55"/>
      <c r="N10" s="55"/>
    </row>
    <row r="11" spans="1:16" s="10" customFormat="1" ht="13.5" x14ac:dyDescent="0.25">
      <c r="A11" s="286" t="s">
        <v>778</v>
      </c>
      <c r="B11" s="287">
        <v>0</v>
      </c>
      <c r="C11" s="287">
        <v>64.92</v>
      </c>
      <c r="D11" s="287">
        <v>2.2799999999999998</v>
      </c>
      <c r="E11" s="287">
        <v>0</v>
      </c>
      <c r="F11" s="287">
        <v>0</v>
      </c>
      <c r="G11" s="287">
        <v>17.78</v>
      </c>
      <c r="H11" s="287">
        <v>7.75</v>
      </c>
      <c r="I11" s="287">
        <v>1.29</v>
      </c>
      <c r="J11" s="287">
        <v>20.63</v>
      </c>
      <c r="K11" s="55"/>
      <c r="L11" s="55"/>
      <c r="M11" s="55"/>
      <c r="N11" s="55"/>
    </row>
    <row r="12" spans="1:16" s="10" customFormat="1" ht="13.5" x14ac:dyDescent="0.25">
      <c r="A12" s="286" t="s">
        <v>781</v>
      </c>
      <c r="B12" s="287">
        <v>0</v>
      </c>
      <c r="C12" s="287">
        <v>0</v>
      </c>
      <c r="D12" s="287">
        <v>0</v>
      </c>
      <c r="E12" s="287">
        <v>0</v>
      </c>
      <c r="F12" s="287">
        <v>0</v>
      </c>
      <c r="G12" s="287">
        <v>0.28999999999999998</v>
      </c>
      <c r="H12" s="287">
        <v>0.37</v>
      </c>
      <c r="I12" s="287">
        <v>4</v>
      </c>
      <c r="J12" s="287">
        <v>31.56</v>
      </c>
      <c r="K12" s="55"/>
      <c r="L12" s="55"/>
      <c r="M12" s="55"/>
      <c r="N12" s="55"/>
    </row>
    <row r="13" spans="1:16" s="10" customFormat="1" ht="13.5" x14ac:dyDescent="0.25">
      <c r="A13" s="286" t="s">
        <v>802</v>
      </c>
      <c r="B13" s="287">
        <v>0</v>
      </c>
      <c r="C13" s="287">
        <v>0</v>
      </c>
      <c r="D13" s="287">
        <v>0</v>
      </c>
      <c r="E13" s="287">
        <v>0</v>
      </c>
      <c r="F13" s="287">
        <v>0</v>
      </c>
      <c r="G13" s="287">
        <v>0</v>
      </c>
      <c r="H13" s="287">
        <v>0.09</v>
      </c>
      <c r="I13" s="287">
        <v>0</v>
      </c>
      <c r="J13" s="287">
        <v>71.19</v>
      </c>
      <c r="K13" s="55"/>
      <c r="L13" s="55"/>
      <c r="M13" s="55"/>
      <c r="N13" s="55"/>
    </row>
    <row r="14" spans="1:16" s="10" customFormat="1" ht="13.5" x14ac:dyDescent="0.25">
      <c r="A14" s="286" t="s">
        <v>783</v>
      </c>
      <c r="B14" s="287">
        <v>0</v>
      </c>
      <c r="C14" s="287">
        <v>0</v>
      </c>
      <c r="D14" s="287">
        <v>0</v>
      </c>
      <c r="E14" s="287">
        <v>0</v>
      </c>
      <c r="F14" s="287">
        <v>0</v>
      </c>
      <c r="G14" s="287">
        <v>3.2</v>
      </c>
      <c r="H14" s="287">
        <v>0.3</v>
      </c>
      <c r="I14" s="287">
        <v>6.02</v>
      </c>
      <c r="J14" s="287">
        <v>12.06</v>
      </c>
      <c r="K14" s="55"/>
      <c r="L14" s="55"/>
      <c r="M14" s="55"/>
      <c r="N14" s="55"/>
    </row>
    <row r="15" spans="1:16" s="10" customFormat="1" ht="13.5" x14ac:dyDescent="0.25">
      <c r="A15" s="286" t="s">
        <v>784</v>
      </c>
      <c r="B15" s="287">
        <v>4</v>
      </c>
      <c r="C15" s="287">
        <v>60.75</v>
      </c>
      <c r="D15" s="287">
        <v>52.23</v>
      </c>
      <c r="E15" s="287">
        <v>0</v>
      </c>
      <c r="F15" s="287">
        <v>0</v>
      </c>
      <c r="G15" s="287">
        <v>4.4400000000000004</v>
      </c>
      <c r="H15" s="287">
        <v>8.98</v>
      </c>
      <c r="I15" s="287">
        <v>2.2799999999999998</v>
      </c>
      <c r="J15" s="287">
        <v>80.989999999999995</v>
      </c>
      <c r="K15" s="55"/>
      <c r="L15" s="55"/>
      <c r="M15" s="55"/>
      <c r="N15" s="55"/>
    </row>
    <row r="16" spans="1:16" s="10" customFormat="1" ht="13.5" x14ac:dyDescent="0.25">
      <c r="A16" s="286" t="s">
        <v>785</v>
      </c>
      <c r="B16" s="287">
        <v>0</v>
      </c>
      <c r="C16" s="287">
        <v>0</v>
      </c>
      <c r="D16" s="287">
        <v>0</v>
      </c>
      <c r="E16" s="287">
        <v>0</v>
      </c>
      <c r="F16" s="287">
        <v>0</v>
      </c>
      <c r="G16" s="287">
        <v>6.86</v>
      </c>
      <c r="H16" s="287">
        <v>0.64</v>
      </c>
      <c r="I16" s="287">
        <v>3.09</v>
      </c>
      <c r="J16" s="287">
        <v>100</v>
      </c>
      <c r="K16" s="55"/>
      <c r="L16" s="55"/>
      <c r="M16" s="55"/>
      <c r="N16" s="55"/>
    </row>
    <row r="17" spans="1:15" s="10" customFormat="1" ht="13.5" x14ac:dyDescent="0.25">
      <c r="A17" s="286" t="s">
        <v>793</v>
      </c>
      <c r="B17" s="287">
        <v>0</v>
      </c>
      <c r="C17" s="287">
        <v>0</v>
      </c>
      <c r="D17" s="287">
        <v>0</v>
      </c>
      <c r="E17" s="287">
        <v>0</v>
      </c>
      <c r="F17" s="287">
        <v>0</v>
      </c>
      <c r="G17" s="287">
        <v>8.17</v>
      </c>
      <c r="H17" s="287">
        <v>0.33</v>
      </c>
      <c r="I17" s="287">
        <v>3</v>
      </c>
      <c r="J17" s="287">
        <v>100</v>
      </c>
      <c r="K17" s="55"/>
      <c r="L17" s="55"/>
      <c r="M17" s="55"/>
      <c r="N17" s="55"/>
    </row>
    <row r="18" spans="1:15" s="10" customFormat="1" ht="13.5" x14ac:dyDescent="0.25">
      <c r="A18" s="286" t="s">
        <v>804</v>
      </c>
      <c r="B18" s="287">
        <v>0</v>
      </c>
      <c r="C18" s="287">
        <v>0</v>
      </c>
      <c r="D18" s="287">
        <v>0</v>
      </c>
      <c r="E18" s="287">
        <v>0</v>
      </c>
      <c r="F18" s="287">
        <v>0</v>
      </c>
      <c r="G18" s="287">
        <v>0</v>
      </c>
      <c r="H18" s="287">
        <v>0.2</v>
      </c>
      <c r="I18" s="287">
        <v>0.17</v>
      </c>
      <c r="J18" s="287">
        <v>100</v>
      </c>
      <c r="K18" s="55"/>
      <c r="L18" s="55"/>
      <c r="M18" s="55"/>
      <c r="N18" s="55"/>
    </row>
    <row r="19" spans="1:15" s="10" customFormat="1" ht="13.5" x14ac:dyDescent="0.25">
      <c r="A19" s="286" t="s">
        <v>794</v>
      </c>
      <c r="B19" s="287">
        <v>0</v>
      </c>
      <c r="C19" s="287">
        <v>0</v>
      </c>
      <c r="D19" s="287">
        <v>0</v>
      </c>
      <c r="E19" s="287">
        <v>0</v>
      </c>
      <c r="F19" s="287">
        <v>0</v>
      </c>
      <c r="G19" s="287">
        <v>1.88</v>
      </c>
      <c r="H19" s="287">
        <v>0.62</v>
      </c>
      <c r="I19" s="287">
        <v>15.53</v>
      </c>
      <c r="J19" s="287">
        <v>5.1100000000000003</v>
      </c>
      <c r="K19" s="55"/>
      <c r="L19" s="55"/>
      <c r="M19" s="55"/>
      <c r="N19" s="55"/>
    </row>
    <row r="20" spans="1:15" s="10" customFormat="1" ht="13.5" x14ac:dyDescent="0.25">
      <c r="A20" s="286" t="s">
        <v>790</v>
      </c>
      <c r="B20" s="287">
        <v>0</v>
      </c>
      <c r="C20" s="287">
        <v>0</v>
      </c>
      <c r="D20" s="287">
        <v>0</v>
      </c>
      <c r="E20" s="287">
        <v>0</v>
      </c>
      <c r="F20" s="287">
        <v>0</v>
      </c>
      <c r="G20" s="287">
        <v>0</v>
      </c>
      <c r="H20" s="287">
        <v>8.59</v>
      </c>
      <c r="I20" s="287">
        <v>0</v>
      </c>
      <c r="J20" s="287">
        <v>100</v>
      </c>
      <c r="K20" s="55"/>
      <c r="L20" s="55"/>
      <c r="M20" s="55"/>
      <c r="N20" s="55"/>
    </row>
    <row r="21" spans="1:15" s="10" customFormat="1" ht="13.5" x14ac:dyDescent="0.25">
      <c r="A21" s="286" t="s">
        <v>805</v>
      </c>
      <c r="B21" s="287">
        <v>0</v>
      </c>
      <c r="C21" s="287">
        <v>0</v>
      </c>
      <c r="D21" s="287">
        <v>0</v>
      </c>
      <c r="E21" s="287">
        <v>0</v>
      </c>
      <c r="F21" s="287">
        <v>0</v>
      </c>
      <c r="G21" s="287">
        <v>0</v>
      </c>
      <c r="H21" s="287">
        <v>12.72</v>
      </c>
      <c r="I21" s="287">
        <v>0</v>
      </c>
      <c r="J21" s="287">
        <v>100</v>
      </c>
      <c r="K21" s="55"/>
      <c r="L21" s="55"/>
      <c r="M21" s="55"/>
      <c r="N21" s="55"/>
    </row>
    <row r="22" spans="1:15" s="10" customFormat="1" ht="13.5" x14ac:dyDescent="0.25">
      <c r="A22" s="286" t="s">
        <v>797</v>
      </c>
      <c r="B22" s="287">
        <v>0</v>
      </c>
      <c r="C22" s="287">
        <v>0</v>
      </c>
      <c r="D22" s="287">
        <v>0</v>
      </c>
      <c r="E22" s="287">
        <v>0</v>
      </c>
      <c r="F22" s="287">
        <v>0</v>
      </c>
      <c r="G22" s="287">
        <v>0</v>
      </c>
      <c r="H22" s="287">
        <v>12.32</v>
      </c>
      <c r="I22" s="287">
        <v>0</v>
      </c>
      <c r="J22" s="287">
        <v>100</v>
      </c>
      <c r="K22" s="55"/>
      <c r="L22" s="55"/>
      <c r="M22" s="55"/>
      <c r="N22" s="55"/>
    </row>
    <row r="23" spans="1:15" s="10" customFormat="1" ht="23.25" x14ac:dyDescent="0.25">
      <c r="A23" s="286" t="s">
        <v>791</v>
      </c>
      <c r="B23" s="287">
        <v>0</v>
      </c>
      <c r="C23" s="287">
        <v>0</v>
      </c>
      <c r="D23" s="287">
        <v>0</v>
      </c>
      <c r="E23" s="287">
        <v>0</v>
      </c>
      <c r="F23" s="287">
        <v>0</v>
      </c>
      <c r="G23" s="287">
        <v>13</v>
      </c>
      <c r="H23" s="287">
        <v>0.5</v>
      </c>
      <c r="I23" s="287">
        <v>2.0299999999999998</v>
      </c>
      <c r="J23" s="287">
        <v>100</v>
      </c>
      <c r="K23" s="55"/>
      <c r="L23" s="55"/>
      <c r="M23" s="55"/>
      <c r="N23" s="55"/>
    </row>
    <row r="24" spans="1:15" s="10" customFormat="1" ht="13.5" x14ac:dyDescent="0.25">
      <c r="A24" s="286" t="s">
        <v>786</v>
      </c>
      <c r="B24" s="287">
        <v>0</v>
      </c>
      <c r="C24" s="287">
        <v>0</v>
      </c>
      <c r="D24" s="287">
        <v>0</v>
      </c>
      <c r="E24" s="287">
        <v>0</v>
      </c>
      <c r="F24" s="287">
        <v>0</v>
      </c>
      <c r="G24" s="287">
        <v>0</v>
      </c>
      <c r="H24" s="287">
        <v>11.16</v>
      </c>
      <c r="I24" s="287">
        <v>0</v>
      </c>
      <c r="J24" s="287">
        <v>0</v>
      </c>
      <c r="K24" s="55"/>
      <c r="L24" s="55"/>
      <c r="M24" s="55"/>
      <c r="N24" s="55"/>
    </row>
    <row r="25" spans="1:15" s="10" customFormat="1" ht="13.5" x14ac:dyDescent="0.25">
      <c r="A25" s="77" t="s">
        <v>799</v>
      </c>
      <c r="B25" s="103">
        <v>0</v>
      </c>
      <c r="C25" s="103">
        <v>0</v>
      </c>
      <c r="D25" s="103">
        <v>0</v>
      </c>
      <c r="E25" s="103">
        <v>0</v>
      </c>
      <c r="F25" s="103">
        <v>0</v>
      </c>
      <c r="G25" s="103">
        <v>0.08</v>
      </c>
      <c r="H25" s="103">
        <v>0.1</v>
      </c>
      <c r="I25" s="103">
        <v>0</v>
      </c>
      <c r="J25" s="103">
        <v>29.68</v>
      </c>
      <c r="K25" s="55"/>
      <c r="L25" s="55"/>
      <c r="M25" s="55"/>
      <c r="N25" s="55"/>
    </row>
    <row r="26" spans="1:15" s="10" customFormat="1" ht="13.5" customHeight="1" x14ac:dyDescent="0.25">
      <c r="A26" s="114" t="s">
        <v>816</v>
      </c>
      <c r="B26" s="104">
        <v>0.01</v>
      </c>
      <c r="C26" s="104">
        <v>40.369999999999997</v>
      </c>
      <c r="D26" s="104">
        <v>1.97</v>
      </c>
      <c r="E26" s="104">
        <v>0</v>
      </c>
      <c r="F26" s="104">
        <v>0</v>
      </c>
      <c r="G26" s="104">
        <v>11.89</v>
      </c>
      <c r="H26" s="104">
        <v>7.18</v>
      </c>
      <c r="I26" s="104">
        <v>1.26</v>
      </c>
      <c r="J26" s="104">
        <v>44.87</v>
      </c>
      <c r="K26" s="55"/>
      <c r="L26" s="55"/>
      <c r="M26" s="55"/>
      <c r="N26" s="55"/>
    </row>
    <row r="27" spans="1:15" s="56" customFormat="1" ht="13.5" x14ac:dyDescent="0.25">
      <c r="A27" s="11" t="s">
        <v>817</v>
      </c>
      <c r="B27" s="100">
        <v>0.02</v>
      </c>
      <c r="C27" s="100">
        <v>76.849999999999994</v>
      </c>
      <c r="D27" s="100">
        <v>2.06</v>
      </c>
      <c r="E27" s="100">
        <v>0</v>
      </c>
      <c r="F27" s="100">
        <v>0</v>
      </c>
      <c r="G27" s="100">
        <v>1.49</v>
      </c>
      <c r="H27" s="100">
        <v>1.46</v>
      </c>
      <c r="I27" s="100">
        <v>1.68</v>
      </c>
      <c r="J27" s="100">
        <v>16.22</v>
      </c>
      <c r="K27" s="38"/>
      <c r="L27" s="38"/>
      <c r="M27" s="38"/>
      <c r="N27" s="38"/>
    </row>
    <row r="28" spans="1:15" s="10" customFormat="1" ht="13.5" x14ac:dyDescent="0.25">
      <c r="A28" s="87" t="s">
        <v>81</v>
      </c>
      <c r="B28" s="104">
        <v>-50</v>
      </c>
      <c r="C28" s="104">
        <v>-47.469095640858797</v>
      </c>
      <c r="D28" s="104">
        <v>-4.3689320388349504</v>
      </c>
      <c r="E28" s="104" t="s">
        <v>454</v>
      </c>
      <c r="F28" s="104" t="s">
        <v>454</v>
      </c>
      <c r="G28" s="104">
        <v>697.98657718120796</v>
      </c>
      <c r="H28" s="104">
        <v>391.780821917808</v>
      </c>
      <c r="I28" s="104">
        <v>-25</v>
      </c>
      <c r="J28" s="104">
        <v>176.63378545006199</v>
      </c>
      <c r="K28" s="55"/>
      <c r="L28" s="55"/>
      <c r="M28" s="55"/>
      <c r="N28" s="55"/>
    </row>
    <row r="29" spans="1:15" s="4" customFormat="1" ht="13.5" x14ac:dyDescent="0.25">
      <c r="A29" s="13"/>
      <c r="B29" s="14"/>
      <c r="C29" s="14"/>
      <c r="D29" s="14"/>
      <c r="E29" s="14"/>
      <c r="F29" s="14"/>
      <c r="G29" s="14"/>
      <c r="H29" s="14"/>
      <c r="I29" s="14"/>
      <c r="J29" s="14"/>
      <c r="K29" s="38"/>
      <c r="L29" s="38"/>
      <c r="M29" s="38"/>
      <c r="N29" s="38"/>
      <c r="O29" s="56"/>
    </row>
    <row r="30" spans="1:15" s="4" customFormat="1" ht="11.25" x14ac:dyDescent="0.2">
      <c r="A30" s="45" t="s">
        <v>91</v>
      </c>
      <c r="B30" s="40"/>
      <c r="C30" s="5"/>
      <c r="D30" s="5"/>
      <c r="E30" s="5"/>
      <c r="F30" s="5"/>
      <c r="G30" s="5"/>
      <c r="H30" s="5"/>
      <c r="I30" s="5"/>
      <c r="K30" s="5"/>
      <c r="M30" s="5"/>
      <c r="N30" s="5"/>
      <c r="O30" s="5"/>
    </row>
    <row r="31" spans="1:15" s="4" customFormat="1" ht="11.25" x14ac:dyDescent="0.2">
      <c r="A31" s="350" t="s">
        <v>110</v>
      </c>
      <c r="B31" s="350"/>
      <c r="C31" s="350"/>
      <c r="D31" s="350"/>
      <c r="E31" s="350"/>
      <c r="F31" s="350"/>
      <c r="G31" s="350"/>
      <c r="H31" s="350"/>
      <c r="I31" s="350"/>
      <c r="J31" s="350"/>
      <c r="K31" s="5"/>
      <c r="M31" s="5"/>
      <c r="N31" s="5"/>
      <c r="O31" s="5"/>
    </row>
    <row r="32" spans="1:15" s="4" customFormat="1" ht="11.25" x14ac:dyDescent="0.2">
      <c r="A32" s="40" t="s">
        <v>111</v>
      </c>
      <c r="B32" s="40"/>
      <c r="C32" s="5"/>
      <c r="D32" s="5"/>
      <c r="E32" s="5"/>
      <c r="F32" s="5"/>
      <c r="G32" s="5"/>
      <c r="H32" s="5"/>
      <c r="I32" s="5"/>
      <c r="K32" s="5"/>
      <c r="M32" s="5"/>
      <c r="N32" s="5"/>
      <c r="O32" s="5"/>
    </row>
    <row r="33" spans="1:15" s="4" customFormat="1" ht="11.25" x14ac:dyDescent="0.2">
      <c r="A33" s="350" t="s">
        <v>43</v>
      </c>
      <c r="B33" s="350"/>
      <c r="C33" s="350"/>
      <c r="D33" s="350"/>
      <c r="E33" s="350"/>
      <c r="F33" s="350"/>
      <c r="G33" s="350"/>
      <c r="H33" s="350"/>
      <c r="I33" s="350"/>
      <c r="J33" s="350"/>
      <c r="K33" s="5"/>
      <c r="M33" s="5"/>
      <c r="N33" s="5"/>
      <c r="O33" s="5"/>
    </row>
    <row r="34" spans="1:15" s="4" customFormat="1" ht="11.25" x14ac:dyDescent="0.2">
      <c r="A34" s="350" t="s">
        <v>164</v>
      </c>
      <c r="B34" s="350"/>
      <c r="C34" s="350"/>
      <c r="D34" s="350"/>
      <c r="E34" s="350"/>
      <c r="F34" s="350"/>
      <c r="G34" s="350"/>
      <c r="H34" s="350"/>
      <c r="I34" s="350"/>
      <c r="J34" s="350"/>
      <c r="K34" s="5"/>
      <c r="M34" s="5"/>
      <c r="N34" s="5"/>
      <c r="O34" s="5"/>
    </row>
    <row r="35" spans="1:15" s="4" customFormat="1" ht="24" customHeight="1" x14ac:dyDescent="0.2">
      <c r="A35" s="350" t="s">
        <v>166</v>
      </c>
      <c r="B35" s="350"/>
      <c r="C35" s="350"/>
      <c r="D35" s="350"/>
      <c r="E35" s="350"/>
      <c r="F35" s="350"/>
      <c r="G35" s="350"/>
      <c r="H35" s="350"/>
      <c r="I35" s="350"/>
      <c r="J35" s="350"/>
      <c r="K35" s="5"/>
      <c r="M35" s="5"/>
      <c r="N35" s="5"/>
      <c r="O35" s="5"/>
    </row>
    <row r="36" spans="1:15" s="4" customFormat="1" ht="11.25" x14ac:dyDescent="0.2">
      <c r="A36" s="350" t="s">
        <v>171</v>
      </c>
      <c r="B36" s="350"/>
      <c r="C36" s="350"/>
      <c r="D36" s="350"/>
      <c r="E36" s="350"/>
      <c r="F36" s="350"/>
      <c r="G36" s="350"/>
      <c r="H36" s="350"/>
      <c r="I36" s="350"/>
      <c r="J36" s="350"/>
      <c r="K36" s="5"/>
      <c r="M36" s="5"/>
      <c r="N36" s="5"/>
      <c r="O36" s="5"/>
    </row>
    <row r="37" spans="1:15" s="4" customFormat="1" ht="11.25" x14ac:dyDescent="0.2">
      <c r="A37" s="350" t="s">
        <v>172</v>
      </c>
      <c r="B37" s="350"/>
      <c r="C37" s="350"/>
      <c r="D37" s="350"/>
      <c r="E37" s="350"/>
      <c r="F37" s="350"/>
      <c r="G37" s="350"/>
      <c r="H37" s="350"/>
      <c r="I37" s="350"/>
      <c r="J37" s="350"/>
      <c r="K37" s="5"/>
      <c r="M37" s="5"/>
      <c r="N37" s="5"/>
      <c r="O37" s="5"/>
    </row>
    <row r="38" spans="1:15" s="4" customFormat="1" ht="11.25" x14ac:dyDescent="0.2">
      <c r="A38" s="349" t="s">
        <v>368</v>
      </c>
      <c r="B38" s="350"/>
      <c r="C38" s="350"/>
      <c r="D38" s="350"/>
      <c r="E38" s="350"/>
      <c r="F38" s="350"/>
      <c r="G38" s="350"/>
      <c r="H38" s="350"/>
      <c r="I38" s="350"/>
      <c r="J38" s="350"/>
      <c r="K38" s="5"/>
      <c r="M38" s="5"/>
      <c r="N38" s="5"/>
      <c r="O38" s="5"/>
    </row>
    <row r="39" spans="1:15" s="4" customFormat="1" ht="11.25" x14ac:dyDescent="0.2">
      <c r="A39" s="349" t="s">
        <v>370</v>
      </c>
      <c r="B39" s="350"/>
      <c r="C39" s="350"/>
      <c r="D39" s="350"/>
      <c r="E39" s="350"/>
      <c r="F39" s="350"/>
      <c r="G39" s="350"/>
      <c r="H39" s="350"/>
      <c r="I39" s="350"/>
      <c r="J39" s="350"/>
      <c r="K39" s="5"/>
      <c r="M39" s="5"/>
      <c r="N39" s="5"/>
      <c r="O39" s="5"/>
    </row>
  </sheetData>
  <mergeCells count="17">
    <mergeCell ref="A34:J34"/>
    <mergeCell ref="B4:B5"/>
    <mergeCell ref="C4:C5"/>
    <mergeCell ref="D4:D5"/>
    <mergeCell ref="E4:E5"/>
    <mergeCell ref="F4:F5"/>
    <mergeCell ref="G4:G5"/>
    <mergeCell ref="A35:J35"/>
    <mergeCell ref="A36:J36"/>
    <mergeCell ref="A37:J37"/>
    <mergeCell ref="A38:J38"/>
    <mergeCell ref="A39:J39"/>
    <mergeCell ref="H4:H5"/>
    <mergeCell ref="I4:I5"/>
    <mergeCell ref="J4:J5"/>
    <mergeCell ref="A31:J31"/>
    <mergeCell ref="A33:J33"/>
  </mergeCells>
  <pageMargins left="0.7" right="0.7" top="0.75" bottom="0.75" header="0.3" footer="0.3"/>
  <pageSetup paperSize="9" scale="80" orientation="landscape" r:id="rId1"/>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IV325"/>
  <sheetViews>
    <sheetView showGridLines="0" zoomScaleNormal="100" zoomScaleSheetLayoutView="80" workbookViewId="0"/>
  </sheetViews>
  <sheetFormatPr baseColWidth="10" defaultRowHeight="15.75" x14ac:dyDescent="0.3"/>
  <cols>
    <col min="1" max="1" width="42.85546875" style="232" customWidth="1"/>
    <col min="2" max="5" width="10.5703125" style="232" customWidth="1"/>
    <col min="6" max="6" width="12.7109375" style="233" customWidth="1"/>
    <col min="7" max="7" width="1" style="58" customWidth="1"/>
    <col min="8" max="11" width="10.28515625" style="58" customWidth="1"/>
    <col min="12" max="12" width="12.7109375" style="58" customWidth="1"/>
    <col min="13" max="13" width="1" style="58" customWidth="1"/>
    <col min="14" max="14" width="7.28515625" style="232" customWidth="1"/>
    <col min="15" max="15" width="6.140625" style="232" customWidth="1"/>
    <col min="16" max="16" width="8.7109375" style="232" customWidth="1"/>
    <col min="17" max="16384" width="11.42578125" style="232"/>
  </cols>
  <sheetData>
    <row r="1" spans="1:16" s="27" customFormat="1" ht="15" customHeight="1" x14ac:dyDescent="0.2">
      <c r="A1" s="78"/>
      <c r="B1" s="216"/>
      <c r="C1" s="217"/>
      <c r="D1" s="217"/>
      <c r="E1" s="217"/>
      <c r="F1" s="218"/>
      <c r="G1" s="219"/>
      <c r="H1" s="219"/>
      <c r="I1" s="219"/>
      <c r="J1" s="219"/>
      <c r="K1" s="219"/>
      <c r="L1" s="220"/>
      <c r="M1" s="219"/>
      <c r="N1" s="219"/>
      <c r="O1" s="219"/>
      <c r="P1" s="219"/>
    </row>
    <row r="2" spans="1:16" s="403" customFormat="1" ht="20.25" customHeight="1" x14ac:dyDescent="0.2">
      <c r="A2" s="399" t="s">
        <v>422</v>
      </c>
      <c r="B2" s="400"/>
      <c r="C2" s="400"/>
      <c r="D2" s="401"/>
      <c r="E2" s="401"/>
      <c r="F2" s="402"/>
      <c r="G2" s="401"/>
      <c r="H2" s="401"/>
      <c r="I2" s="401"/>
      <c r="J2" s="401"/>
      <c r="K2" s="401"/>
      <c r="L2" s="401"/>
      <c r="M2" s="401"/>
      <c r="P2" s="24" t="s">
        <v>388</v>
      </c>
    </row>
    <row r="3" spans="1:16" s="191" customFormat="1" ht="13.5" x14ac:dyDescent="0.25">
      <c r="A3" s="144" t="s">
        <v>140</v>
      </c>
      <c r="F3" s="221"/>
      <c r="G3" s="53"/>
      <c r="H3" s="53"/>
      <c r="I3" s="53"/>
      <c r="J3" s="53"/>
      <c r="K3" s="53"/>
      <c r="L3" s="53"/>
      <c r="M3" s="53"/>
      <c r="N3" s="53"/>
    </row>
    <row r="4" spans="1:16" s="223" customFormat="1" ht="15.75" customHeight="1" x14ac:dyDescent="0.2">
      <c r="A4" s="222"/>
      <c r="B4" s="365" t="s">
        <v>224</v>
      </c>
      <c r="C4" s="365"/>
      <c r="D4" s="365"/>
      <c r="E4" s="365"/>
      <c r="F4" s="365"/>
      <c r="H4" s="365" t="s">
        <v>225</v>
      </c>
      <c r="I4" s="365"/>
      <c r="J4" s="365"/>
      <c r="K4" s="365"/>
      <c r="L4" s="365"/>
      <c r="N4" s="365" t="s">
        <v>28</v>
      </c>
      <c r="O4" s="365"/>
      <c r="P4" s="365"/>
    </row>
    <row r="5" spans="1:16" s="223" customFormat="1" ht="23.45" customHeight="1" x14ac:dyDescent="0.2">
      <c r="A5" s="222"/>
      <c r="B5" s="365" t="s">
        <v>226</v>
      </c>
      <c r="C5" s="365"/>
      <c r="D5" s="365" t="s">
        <v>18</v>
      </c>
      <c r="E5" s="365"/>
      <c r="F5" s="348" t="s">
        <v>155</v>
      </c>
      <c r="H5" s="365" t="s">
        <v>226</v>
      </c>
      <c r="I5" s="365"/>
      <c r="J5" s="365" t="s">
        <v>18</v>
      </c>
      <c r="K5" s="365"/>
      <c r="L5" s="348" t="s">
        <v>155</v>
      </c>
      <c r="N5" s="372" t="s">
        <v>65</v>
      </c>
      <c r="O5" s="372" t="s">
        <v>66</v>
      </c>
      <c r="P5" s="372" t="s">
        <v>67</v>
      </c>
    </row>
    <row r="6" spans="1:16" s="224" customFormat="1" ht="22.15" customHeight="1" x14ac:dyDescent="0.2">
      <c r="A6" s="186" t="s">
        <v>0</v>
      </c>
      <c r="B6" s="162" t="s">
        <v>19</v>
      </c>
      <c r="C6" s="162" t="s">
        <v>20</v>
      </c>
      <c r="D6" s="162" t="s">
        <v>19</v>
      </c>
      <c r="E6" s="162" t="s">
        <v>20</v>
      </c>
      <c r="F6" s="342"/>
      <c r="H6" s="162" t="s">
        <v>19</v>
      </c>
      <c r="I6" s="162" t="s">
        <v>20</v>
      </c>
      <c r="J6" s="162" t="s">
        <v>19</v>
      </c>
      <c r="K6" s="162" t="s">
        <v>20</v>
      </c>
      <c r="L6" s="342"/>
      <c r="N6" s="365"/>
      <c r="O6" s="365"/>
      <c r="P6" s="365"/>
    </row>
    <row r="7" spans="1:16" s="225" customFormat="1" ht="18" customHeight="1" x14ac:dyDescent="0.2">
      <c r="A7" s="26" t="s">
        <v>145</v>
      </c>
      <c r="B7" s="26"/>
      <c r="C7" s="26"/>
      <c r="D7" s="26"/>
      <c r="E7" s="26"/>
      <c r="F7" s="26"/>
      <c r="G7" s="421"/>
      <c r="H7" s="26"/>
      <c r="I7" s="26"/>
      <c r="J7" s="26"/>
      <c r="K7" s="26"/>
      <c r="L7" s="26"/>
      <c r="M7" s="421"/>
      <c r="N7" s="26"/>
      <c r="O7" s="26"/>
      <c r="P7" s="226"/>
    </row>
    <row r="8" spans="1:16" s="189" customFormat="1" ht="22.5" x14ac:dyDescent="0.2">
      <c r="A8" s="86" t="s">
        <v>662</v>
      </c>
      <c r="B8" s="101">
        <v>225500</v>
      </c>
      <c r="C8" s="101">
        <v>27</v>
      </c>
      <c r="D8" s="101">
        <v>0</v>
      </c>
      <c r="E8" s="101">
        <v>0</v>
      </c>
      <c r="F8" s="101">
        <v>0</v>
      </c>
      <c r="G8" s="188"/>
      <c r="H8" s="101">
        <v>89500</v>
      </c>
      <c r="I8" s="101">
        <v>30</v>
      </c>
      <c r="J8" s="101">
        <v>0</v>
      </c>
      <c r="K8" s="101">
        <v>0</v>
      </c>
      <c r="L8" s="101">
        <v>0</v>
      </c>
      <c r="M8" s="227"/>
      <c r="N8" s="103">
        <v>0</v>
      </c>
      <c r="O8" s="103">
        <v>0.75</v>
      </c>
      <c r="P8" s="103">
        <v>0</v>
      </c>
    </row>
    <row r="9" spans="1:16" s="189" customFormat="1" x14ac:dyDescent="0.2">
      <c r="A9" s="284" t="s">
        <v>665</v>
      </c>
      <c r="B9" s="285">
        <v>64661</v>
      </c>
      <c r="C9" s="285">
        <v>2</v>
      </c>
      <c r="D9" s="285">
        <v>0</v>
      </c>
      <c r="E9" s="285">
        <v>0</v>
      </c>
      <c r="F9" s="285">
        <v>0</v>
      </c>
      <c r="G9" s="285"/>
      <c r="H9" s="285">
        <v>132000</v>
      </c>
      <c r="I9" s="285">
        <v>6</v>
      </c>
      <c r="J9" s="285">
        <v>0</v>
      </c>
      <c r="K9" s="285">
        <v>0</v>
      </c>
      <c r="L9" s="285">
        <v>0</v>
      </c>
      <c r="M9" s="287"/>
      <c r="N9" s="287">
        <v>0</v>
      </c>
      <c r="O9" s="287">
        <v>2.0299999999999998</v>
      </c>
      <c r="P9" s="287">
        <v>0</v>
      </c>
    </row>
    <row r="10" spans="1:16" s="189" customFormat="1" x14ac:dyDescent="0.2">
      <c r="A10" s="284" t="s">
        <v>667</v>
      </c>
      <c r="B10" s="285">
        <v>637200</v>
      </c>
      <c r="C10" s="285">
        <v>6</v>
      </c>
      <c r="D10" s="285">
        <v>0</v>
      </c>
      <c r="E10" s="285">
        <v>0</v>
      </c>
      <c r="F10" s="285">
        <v>0</v>
      </c>
      <c r="G10" s="285"/>
      <c r="H10" s="285">
        <v>89000</v>
      </c>
      <c r="I10" s="285">
        <v>12</v>
      </c>
      <c r="J10" s="285">
        <v>0</v>
      </c>
      <c r="K10" s="285">
        <v>0</v>
      </c>
      <c r="L10" s="285">
        <v>0</v>
      </c>
      <c r="M10" s="287"/>
      <c r="N10" s="287">
        <v>0</v>
      </c>
      <c r="O10" s="287">
        <v>0.85</v>
      </c>
      <c r="P10" s="287">
        <v>0</v>
      </c>
    </row>
    <row r="11" spans="1:16" s="189" customFormat="1" x14ac:dyDescent="0.2">
      <c r="A11" s="284" t="s">
        <v>545</v>
      </c>
      <c r="B11" s="285">
        <v>56005</v>
      </c>
      <c r="C11" s="285">
        <v>3</v>
      </c>
      <c r="D11" s="285">
        <v>0</v>
      </c>
      <c r="E11" s="285">
        <v>0</v>
      </c>
      <c r="F11" s="285">
        <v>0</v>
      </c>
      <c r="G11" s="285"/>
      <c r="H11" s="285">
        <v>39278</v>
      </c>
      <c r="I11" s="285">
        <v>46</v>
      </c>
      <c r="J11" s="285">
        <v>0</v>
      </c>
      <c r="K11" s="285">
        <v>0</v>
      </c>
      <c r="L11" s="285">
        <v>0</v>
      </c>
      <c r="M11" s="287"/>
      <c r="N11" s="287">
        <v>0</v>
      </c>
      <c r="O11" s="287">
        <v>12.91</v>
      </c>
      <c r="P11" s="287">
        <v>0</v>
      </c>
    </row>
    <row r="12" spans="1:16" s="189" customFormat="1" x14ac:dyDescent="0.2">
      <c r="A12" s="284" t="s">
        <v>547</v>
      </c>
      <c r="B12" s="285">
        <v>249322</v>
      </c>
      <c r="C12" s="285">
        <v>0</v>
      </c>
      <c r="D12" s="285">
        <v>0</v>
      </c>
      <c r="E12" s="285">
        <v>0</v>
      </c>
      <c r="F12" s="285">
        <v>0</v>
      </c>
      <c r="G12" s="285"/>
      <c r="H12" s="285">
        <v>67500</v>
      </c>
      <c r="I12" s="285">
        <v>29</v>
      </c>
      <c r="J12" s="285">
        <v>0</v>
      </c>
      <c r="K12" s="285">
        <v>0</v>
      </c>
      <c r="L12" s="285">
        <v>0</v>
      </c>
      <c r="M12" s="287"/>
      <c r="N12" s="287">
        <v>0</v>
      </c>
      <c r="O12" s="287">
        <v>11.15</v>
      </c>
      <c r="P12" s="287">
        <v>0</v>
      </c>
    </row>
    <row r="13" spans="1:16" s="189" customFormat="1" x14ac:dyDescent="0.2">
      <c r="A13" s="284" t="s">
        <v>548</v>
      </c>
      <c r="B13" s="285">
        <v>61864</v>
      </c>
      <c r="C13" s="285">
        <v>0</v>
      </c>
      <c r="D13" s="285">
        <v>0</v>
      </c>
      <c r="E13" s="285">
        <v>0</v>
      </c>
      <c r="F13" s="285">
        <v>0</v>
      </c>
      <c r="G13" s="285"/>
      <c r="H13" s="285">
        <v>5475</v>
      </c>
      <c r="I13" s="285">
        <v>1</v>
      </c>
      <c r="J13" s="285">
        <v>0</v>
      </c>
      <c r="K13" s="285">
        <v>0</v>
      </c>
      <c r="L13" s="285">
        <v>0</v>
      </c>
      <c r="M13" s="287"/>
      <c r="N13" s="287">
        <v>0</v>
      </c>
      <c r="O13" s="287">
        <v>2.38</v>
      </c>
      <c r="P13" s="287">
        <v>0</v>
      </c>
    </row>
    <row r="14" spans="1:16" s="189" customFormat="1" x14ac:dyDescent="0.2">
      <c r="A14" s="284" t="s">
        <v>549</v>
      </c>
      <c r="B14" s="285">
        <v>69409</v>
      </c>
      <c r="C14" s="285">
        <v>0</v>
      </c>
      <c r="D14" s="285">
        <v>12529</v>
      </c>
      <c r="E14" s="285">
        <v>0</v>
      </c>
      <c r="F14" s="285">
        <v>0</v>
      </c>
      <c r="G14" s="285"/>
      <c r="H14" s="285">
        <v>37000</v>
      </c>
      <c r="I14" s="285">
        <v>4</v>
      </c>
      <c r="J14" s="285">
        <v>0</v>
      </c>
      <c r="K14" s="285">
        <v>73</v>
      </c>
      <c r="L14" s="285">
        <v>-11757</v>
      </c>
      <c r="M14" s="287"/>
      <c r="N14" s="287">
        <v>0</v>
      </c>
      <c r="O14" s="287">
        <v>0</v>
      </c>
      <c r="P14" s="287">
        <v>0</v>
      </c>
    </row>
    <row r="15" spans="1:16" s="189" customFormat="1" x14ac:dyDescent="0.2">
      <c r="A15" s="284" t="s">
        <v>550</v>
      </c>
      <c r="B15" s="285">
        <v>66790</v>
      </c>
      <c r="C15" s="285">
        <v>0</v>
      </c>
      <c r="D15" s="285">
        <v>0</v>
      </c>
      <c r="E15" s="285">
        <v>0</v>
      </c>
      <c r="F15" s="285">
        <v>0</v>
      </c>
      <c r="G15" s="285"/>
      <c r="H15" s="285">
        <v>5459</v>
      </c>
      <c r="I15" s="285">
        <v>1</v>
      </c>
      <c r="J15" s="285">
        <v>0</v>
      </c>
      <c r="K15" s="285">
        <v>0</v>
      </c>
      <c r="L15" s="285">
        <v>0</v>
      </c>
      <c r="M15" s="287"/>
      <c r="N15" s="287">
        <v>0</v>
      </c>
      <c r="O15" s="287">
        <v>2.1800000000000002</v>
      </c>
      <c r="P15" s="287">
        <v>0</v>
      </c>
    </row>
    <row r="16" spans="1:16" s="189" customFormat="1" x14ac:dyDescent="0.2">
      <c r="A16" s="284" t="s">
        <v>551</v>
      </c>
      <c r="B16" s="285">
        <v>13205000</v>
      </c>
      <c r="C16" s="285">
        <v>116146</v>
      </c>
      <c r="D16" s="285">
        <v>0</v>
      </c>
      <c r="E16" s="285">
        <v>0</v>
      </c>
      <c r="F16" s="285">
        <v>0</v>
      </c>
      <c r="G16" s="285"/>
      <c r="H16" s="285">
        <v>0</v>
      </c>
      <c r="I16" s="285">
        <v>0</v>
      </c>
      <c r="J16" s="285">
        <v>0</v>
      </c>
      <c r="K16" s="285">
        <v>0</v>
      </c>
      <c r="L16" s="285">
        <v>0</v>
      </c>
      <c r="M16" s="287"/>
      <c r="N16" s="287">
        <v>0</v>
      </c>
      <c r="O16" s="287">
        <v>0</v>
      </c>
      <c r="P16" s="287">
        <v>0</v>
      </c>
    </row>
    <row r="17" spans="1:16" s="189" customFormat="1" x14ac:dyDescent="0.2">
      <c r="A17" s="284" t="s">
        <v>552</v>
      </c>
      <c r="B17" s="285">
        <v>1500000</v>
      </c>
      <c r="C17" s="285">
        <v>15123</v>
      </c>
      <c r="D17" s="285">
        <v>0</v>
      </c>
      <c r="E17" s="285">
        <v>0</v>
      </c>
      <c r="F17" s="285">
        <v>0</v>
      </c>
      <c r="G17" s="285"/>
      <c r="H17" s="285">
        <v>0</v>
      </c>
      <c r="I17" s="285">
        <v>0</v>
      </c>
      <c r="J17" s="285">
        <v>0</v>
      </c>
      <c r="K17" s="285">
        <v>0</v>
      </c>
      <c r="L17" s="285">
        <v>0</v>
      </c>
      <c r="M17" s="287"/>
      <c r="N17" s="287">
        <v>0</v>
      </c>
      <c r="O17" s="287">
        <v>0</v>
      </c>
      <c r="P17" s="287">
        <v>1.94</v>
      </c>
    </row>
    <row r="18" spans="1:16" s="189" customFormat="1" x14ac:dyDescent="0.2">
      <c r="A18" s="284" t="s">
        <v>553</v>
      </c>
      <c r="B18" s="285">
        <v>2100000</v>
      </c>
      <c r="C18" s="285">
        <v>57117</v>
      </c>
      <c r="D18" s="285">
        <v>0</v>
      </c>
      <c r="E18" s="285">
        <v>0</v>
      </c>
      <c r="F18" s="285">
        <v>0</v>
      </c>
      <c r="G18" s="285"/>
      <c r="H18" s="285">
        <v>0</v>
      </c>
      <c r="I18" s="285">
        <v>0</v>
      </c>
      <c r="J18" s="285">
        <v>0</v>
      </c>
      <c r="K18" s="285">
        <v>0</v>
      </c>
      <c r="L18" s="285">
        <v>0</v>
      </c>
      <c r="M18" s="287"/>
      <c r="N18" s="287">
        <v>0</v>
      </c>
      <c r="O18" s="287">
        <v>2.85</v>
      </c>
      <c r="P18" s="287">
        <v>0</v>
      </c>
    </row>
    <row r="19" spans="1:16" s="189" customFormat="1" x14ac:dyDescent="0.2">
      <c r="A19" s="284" t="s">
        <v>554</v>
      </c>
      <c r="B19" s="285">
        <v>1100000</v>
      </c>
      <c r="C19" s="285">
        <v>28819</v>
      </c>
      <c r="D19" s="285">
        <v>0</v>
      </c>
      <c r="E19" s="285">
        <v>0</v>
      </c>
      <c r="F19" s="285">
        <v>0</v>
      </c>
      <c r="G19" s="285"/>
      <c r="H19" s="285">
        <v>0</v>
      </c>
      <c r="I19" s="285">
        <v>0</v>
      </c>
      <c r="J19" s="285">
        <v>0</v>
      </c>
      <c r="K19" s="285">
        <v>0</v>
      </c>
      <c r="L19" s="285">
        <v>0</v>
      </c>
      <c r="M19" s="287"/>
      <c r="N19" s="287">
        <v>0</v>
      </c>
      <c r="O19" s="287">
        <v>2.6</v>
      </c>
      <c r="P19" s="287">
        <v>0</v>
      </c>
    </row>
    <row r="20" spans="1:16" s="189" customFormat="1" x14ac:dyDescent="0.2">
      <c r="A20" s="284" t="s">
        <v>555</v>
      </c>
      <c r="B20" s="285">
        <v>2000000</v>
      </c>
      <c r="C20" s="285">
        <v>205</v>
      </c>
      <c r="D20" s="285">
        <v>0</v>
      </c>
      <c r="E20" s="285">
        <v>0</v>
      </c>
      <c r="F20" s="285">
        <v>0</v>
      </c>
      <c r="G20" s="285"/>
      <c r="H20" s="285">
        <v>0</v>
      </c>
      <c r="I20" s="285">
        <v>0</v>
      </c>
      <c r="J20" s="285">
        <v>0</v>
      </c>
      <c r="K20" s="285">
        <v>0</v>
      </c>
      <c r="L20" s="285">
        <v>0</v>
      </c>
      <c r="M20" s="287"/>
      <c r="N20" s="287">
        <v>0</v>
      </c>
      <c r="O20" s="287">
        <v>0</v>
      </c>
      <c r="P20" s="287">
        <v>2.0499999999999998</v>
      </c>
    </row>
    <row r="21" spans="1:16" s="189" customFormat="1" x14ac:dyDescent="0.2">
      <c r="A21" s="284" t="s">
        <v>556</v>
      </c>
      <c r="B21" s="285">
        <v>0</v>
      </c>
      <c r="C21" s="285">
        <v>0</v>
      </c>
      <c r="D21" s="285">
        <v>0</v>
      </c>
      <c r="E21" s="285">
        <v>0</v>
      </c>
      <c r="F21" s="285">
        <v>0</v>
      </c>
      <c r="G21" s="285"/>
      <c r="H21" s="285">
        <v>17941</v>
      </c>
      <c r="I21" s="285">
        <v>86</v>
      </c>
      <c r="J21" s="285">
        <v>0</v>
      </c>
      <c r="K21" s="285">
        <v>0</v>
      </c>
      <c r="L21" s="285">
        <v>0</v>
      </c>
      <c r="M21" s="287"/>
      <c r="N21" s="287">
        <v>0</v>
      </c>
      <c r="O21" s="287">
        <v>91.69</v>
      </c>
      <c r="P21" s="287">
        <v>0</v>
      </c>
    </row>
    <row r="22" spans="1:16" s="189" customFormat="1" x14ac:dyDescent="0.2">
      <c r="A22" s="284" t="s">
        <v>557</v>
      </c>
      <c r="B22" s="285">
        <v>2395543</v>
      </c>
      <c r="C22" s="285">
        <v>3157</v>
      </c>
      <c r="D22" s="285">
        <v>652</v>
      </c>
      <c r="E22" s="285">
        <v>0</v>
      </c>
      <c r="F22" s="285">
        <v>0</v>
      </c>
      <c r="G22" s="285"/>
      <c r="H22" s="285">
        <v>497228</v>
      </c>
      <c r="I22" s="285">
        <v>1180</v>
      </c>
      <c r="J22" s="285">
        <v>0</v>
      </c>
      <c r="K22" s="285">
        <v>0</v>
      </c>
      <c r="L22" s="285">
        <v>-453</v>
      </c>
      <c r="M22" s="287"/>
      <c r="N22" s="287">
        <v>0</v>
      </c>
      <c r="O22" s="287">
        <v>3.64</v>
      </c>
      <c r="P22" s="287">
        <v>0</v>
      </c>
    </row>
    <row r="23" spans="1:16" s="189" customFormat="1" x14ac:dyDescent="0.2">
      <c r="A23" s="284" t="s">
        <v>558</v>
      </c>
      <c r="B23" s="285">
        <v>21063</v>
      </c>
      <c r="C23" s="285">
        <v>0</v>
      </c>
      <c r="D23" s="285">
        <v>0</v>
      </c>
      <c r="E23" s="285">
        <v>0</v>
      </c>
      <c r="F23" s="285">
        <v>0</v>
      </c>
      <c r="G23" s="285"/>
      <c r="H23" s="285">
        <v>83500</v>
      </c>
      <c r="I23" s="285">
        <v>0</v>
      </c>
      <c r="J23" s="285">
        <v>0</v>
      </c>
      <c r="K23" s="285">
        <v>1537</v>
      </c>
      <c r="L23" s="285">
        <v>-56237</v>
      </c>
      <c r="M23" s="287"/>
      <c r="N23" s="287">
        <v>0</v>
      </c>
      <c r="O23" s="287">
        <v>0</v>
      </c>
      <c r="P23" s="287">
        <v>0</v>
      </c>
    </row>
    <row r="24" spans="1:16" s="189" customFormat="1" x14ac:dyDescent="0.2">
      <c r="A24" s="284" t="s">
        <v>757</v>
      </c>
      <c r="B24" s="285">
        <v>117132</v>
      </c>
      <c r="C24" s="285">
        <v>0</v>
      </c>
      <c r="D24" s="285">
        <v>0</v>
      </c>
      <c r="E24" s="285">
        <v>0</v>
      </c>
      <c r="F24" s="285">
        <v>0</v>
      </c>
      <c r="G24" s="285"/>
      <c r="H24" s="285">
        <v>7476</v>
      </c>
      <c r="I24" s="285">
        <v>1</v>
      </c>
      <c r="J24" s="285">
        <v>0</v>
      </c>
      <c r="K24" s="285">
        <v>0</v>
      </c>
      <c r="L24" s="285">
        <v>0</v>
      </c>
      <c r="M24" s="287"/>
      <c r="N24" s="287">
        <v>0</v>
      </c>
      <c r="O24" s="287">
        <v>6.42</v>
      </c>
      <c r="P24" s="287">
        <v>0</v>
      </c>
    </row>
    <row r="25" spans="1:16" s="189" customFormat="1" x14ac:dyDescent="0.2">
      <c r="A25" s="284" t="s">
        <v>758</v>
      </c>
      <c r="B25" s="285">
        <v>132996</v>
      </c>
      <c r="C25" s="285">
        <v>0</v>
      </c>
      <c r="D25" s="285">
        <v>0</v>
      </c>
      <c r="E25" s="285">
        <v>0</v>
      </c>
      <c r="F25" s="285">
        <v>0</v>
      </c>
      <c r="G25" s="285"/>
      <c r="H25" s="285">
        <v>8489</v>
      </c>
      <c r="I25" s="285">
        <v>6</v>
      </c>
      <c r="J25" s="285">
        <v>0</v>
      </c>
      <c r="K25" s="285">
        <v>0</v>
      </c>
      <c r="L25" s="285">
        <v>0</v>
      </c>
      <c r="M25" s="287"/>
      <c r="N25" s="287">
        <v>0</v>
      </c>
      <c r="O25" s="287">
        <v>5.65</v>
      </c>
      <c r="P25" s="287">
        <v>0</v>
      </c>
    </row>
    <row r="26" spans="1:16" s="189" customFormat="1" x14ac:dyDescent="0.2">
      <c r="A26" s="284" t="s">
        <v>759</v>
      </c>
      <c r="B26" s="285">
        <v>152133</v>
      </c>
      <c r="C26" s="285">
        <v>0</v>
      </c>
      <c r="D26" s="285">
        <v>0</v>
      </c>
      <c r="E26" s="285">
        <v>0</v>
      </c>
      <c r="F26" s="285">
        <v>0</v>
      </c>
      <c r="G26" s="285"/>
      <c r="H26" s="285">
        <v>9711</v>
      </c>
      <c r="I26" s="285">
        <v>2</v>
      </c>
      <c r="J26" s="285">
        <v>0</v>
      </c>
      <c r="K26" s="285">
        <v>0</v>
      </c>
      <c r="L26" s="285">
        <v>0</v>
      </c>
      <c r="M26" s="287"/>
      <c r="N26" s="287">
        <v>0</v>
      </c>
      <c r="O26" s="287">
        <v>4.9400000000000004</v>
      </c>
      <c r="P26" s="287">
        <v>0</v>
      </c>
    </row>
    <row r="27" spans="1:16" s="189" customFormat="1" x14ac:dyDescent="0.2">
      <c r="A27" s="284" t="s">
        <v>760</v>
      </c>
      <c r="B27" s="285">
        <v>0</v>
      </c>
      <c r="C27" s="285">
        <v>0</v>
      </c>
      <c r="D27" s="285">
        <v>0</v>
      </c>
      <c r="E27" s="285">
        <v>0</v>
      </c>
      <c r="F27" s="285">
        <v>0</v>
      </c>
      <c r="G27" s="285"/>
      <c r="H27" s="285">
        <v>386464</v>
      </c>
      <c r="I27" s="285">
        <v>35</v>
      </c>
      <c r="J27" s="285">
        <v>0</v>
      </c>
      <c r="K27" s="285">
        <v>0</v>
      </c>
      <c r="L27" s="285">
        <v>0</v>
      </c>
      <c r="M27" s="287"/>
      <c r="N27" s="287">
        <v>0</v>
      </c>
      <c r="O27" s="287">
        <v>2.11</v>
      </c>
      <c r="P27" s="287">
        <v>0</v>
      </c>
    </row>
    <row r="28" spans="1:16" s="189" customFormat="1" x14ac:dyDescent="0.2">
      <c r="A28" s="284" t="s">
        <v>761</v>
      </c>
      <c r="B28" s="285">
        <v>0</v>
      </c>
      <c r="C28" s="285">
        <v>0</v>
      </c>
      <c r="D28" s="285">
        <v>0</v>
      </c>
      <c r="E28" s="285">
        <v>0</v>
      </c>
      <c r="F28" s="285">
        <v>0</v>
      </c>
      <c r="G28" s="285"/>
      <c r="H28" s="285">
        <v>183698</v>
      </c>
      <c r="I28" s="285">
        <v>12</v>
      </c>
      <c r="J28" s="285">
        <v>0</v>
      </c>
      <c r="K28" s="285">
        <v>0</v>
      </c>
      <c r="L28" s="285">
        <v>0</v>
      </c>
      <c r="M28" s="287"/>
      <c r="N28" s="287">
        <v>0</v>
      </c>
      <c r="O28" s="287">
        <v>2.72</v>
      </c>
      <c r="P28" s="287">
        <v>0</v>
      </c>
    </row>
    <row r="29" spans="1:16" s="189" customFormat="1" x14ac:dyDescent="0.2">
      <c r="A29" s="284" t="s">
        <v>762</v>
      </c>
      <c r="B29" s="285">
        <v>0</v>
      </c>
      <c r="C29" s="285">
        <v>0</v>
      </c>
      <c r="D29" s="285">
        <v>0</v>
      </c>
      <c r="E29" s="285">
        <v>0</v>
      </c>
      <c r="F29" s="285">
        <v>0</v>
      </c>
      <c r="G29" s="285"/>
      <c r="H29" s="285">
        <v>419234</v>
      </c>
      <c r="I29" s="285">
        <v>1</v>
      </c>
      <c r="J29" s="285">
        <v>0</v>
      </c>
      <c r="K29" s="285">
        <v>0</v>
      </c>
      <c r="L29" s="285">
        <v>0</v>
      </c>
      <c r="M29" s="287"/>
      <c r="N29" s="287">
        <v>0</v>
      </c>
      <c r="O29" s="287">
        <v>2.48</v>
      </c>
      <c r="P29" s="287">
        <v>0</v>
      </c>
    </row>
    <row r="30" spans="1:16" s="189" customFormat="1" x14ac:dyDescent="0.2">
      <c r="A30" s="284" t="s">
        <v>763</v>
      </c>
      <c r="B30" s="285">
        <v>579276</v>
      </c>
      <c r="C30" s="285">
        <v>0</v>
      </c>
      <c r="D30" s="285">
        <v>0</v>
      </c>
      <c r="E30" s="285">
        <v>0</v>
      </c>
      <c r="F30" s="285">
        <v>0</v>
      </c>
      <c r="G30" s="285"/>
      <c r="H30" s="285">
        <v>38238</v>
      </c>
      <c r="I30" s="285">
        <v>29</v>
      </c>
      <c r="J30" s="285">
        <v>0</v>
      </c>
      <c r="K30" s="285">
        <v>0</v>
      </c>
      <c r="L30" s="285">
        <v>0</v>
      </c>
      <c r="M30" s="287"/>
      <c r="N30" s="287">
        <v>0</v>
      </c>
      <c r="O30" s="287">
        <v>1.66</v>
      </c>
      <c r="P30" s="287">
        <v>0</v>
      </c>
    </row>
    <row r="31" spans="1:16" s="189" customFormat="1" x14ac:dyDescent="0.2">
      <c r="A31" s="284" t="s">
        <v>764</v>
      </c>
      <c r="B31" s="285">
        <v>383589</v>
      </c>
      <c r="C31" s="285">
        <v>0</v>
      </c>
      <c r="D31" s="285">
        <v>0</v>
      </c>
      <c r="E31" s="285">
        <v>0</v>
      </c>
      <c r="F31" s="285">
        <v>0</v>
      </c>
      <c r="G31" s="285"/>
      <c r="H31" s="285">
        <v>42000</v>
      </c>
      <c r="I31" s="285">
        <v>15</v>
      </c>
      <c r="J31" s="285">
        <v>0</v>
      </c>
      <c r="K31" s="285">
        <v>0</v>
      </c>
      <c r="L31" s="285">
        <v>0</v>
      </c>
      <c r="M31" s="287"/>
      <c r="N31" s="287">
        <v>0</v>
      </c>
      <c r="O31" s="287">
        <v>2.2000000000000002</v>
      </c>
      <c r="P31" s="287">
        <v>0</v>
      </c>
    </row>
    <row r="32" spans="1:16" s="189" customFormat="1" x14ac:dyDescent="0.2">
      <c r="A32" s="284" t="s">
        <v>765</v>
      </c>
      <c r="B32" s="285">
        <v>0</v>
      </c>
      <c r="C32" s="285">
        <v>0</v>
      </c>
      <c r="D32" s="285">
        <v>0</v>
      </c>
      <c r="E32" s="285">
        <v>0</v>
      </c>
      <c r="F32" s="285">
        <v>0</v>
      </c>
      <c r="G32" s="285"/>
      <c r="H32" s="285">
        <v>512643</v>
      </c>
      <c r="I32" s="285">
        <v>39</v>
      </c>
      <c r="J32" s="285">
        <v>0</v>
      </c>
      <c r="K32" s="285">
        <v>0</v>
      </c>
      <c r="L32" s="285">
        <v>0</v>
      </c>
      <c r="M32" s="287"/>
      <c r="N32" s="287">
        <v>0</v>
      </c>
      <c r="O32" s="287">
        <v>6.68</v>
      </c>
      <c r="P32" s="287">
        <v>0</v>
      </c>
    </row>
    <row r="33" spans="1:16" s="189" customFormat="1" x14ac:dyDescent="0.2">
      <c r="A33" s="284" t="s">
        <v>766</v>
      </c>
      <c r="B33" s="285">
        <v>342242</v>
      </c>
      <c r="C33" s="285">
        <v>0</v>
      </c>
      <c r="D33" s="285">
        <v>0</v>
      </c>
      <c r="E33" s="285">
        <v>0</v>
      </c>
      <c r="F33" s="285">
        <v>0</v>
      </c>
      <c r="G33" s="285"/>
      <c r="H33" s="285">
        <v>22000</v>
      </c>
      <c r="I33" s="285">
        <v>3</v>
      </c>
      <c r="J33" s="285">
        <v>0</v>
      </c>
      <c r="K33" s="285">
        <v>0</v>
      </c>
      <c r="L33" s="285">
        <v>0</v>
      </c>
      <c r="M33" s="287"/>
      <c r="N33" s="287">
        <v>0</v>
      </c>
      <c r="O33" s="287">
        <v>6.33</v>
      </c>
      <c r="P33" s="287">
        <v>0</v>
      </c>
    </row>
    <row r="34" spans="1:16" s="189" customFormat="1" x14ac:dyDescent="0.2">
      <c r="A34" s="284" t="s">
        <v>559</v>
      </c>
      <c r="B34" s="285">
        <v>2048322</v>
      </c>
      <c r="C34" s="285">
        <v>16</v>
      </c>
      <c r="D34" s="285">
        <v>0</v>
      </c>
      <c r="E34" s="285">
        <v>0</v>
      </c>
      <c r="F34" s="285">
        <v>0</v>
      </c>
      <c r="G34" s="285"/>
      <c r="H34" s="285">
        <v>250000</v>
      </c>
      <c r="I34" s="285">
        <v>23</v>
      </c>
      <c r="J34" s="285">
        <v>0</v>
      </c>
      <c r="K34" s="285">
        <v>0</v>
      </c>
      <c r="L34" s="285">
        <v>0</v>
      </c>
      <c r="M34" s="287"/>
      <c r="N34" s="287">
        <v>0</v>
      </c>
      <c r="O34" s="287">
        <v>8.6999999999999993</v>
      </c>
      <c r="P34" s="287">
        <v>0</v>
      </c>
    </row>
    <row r="35" spans="1:16" s="189" customFormat="1" x14ac:dyDescent="0.2">
      <c r="A35" s="284" t="s">
        <v>560</v>
      </c>
      <c r="B35" s="285">
        <v>536841</v>
      </c>
      <c r="C35" s="285">
        <v>95</v>
      </c>
      <c r="D35" s="285">
        <v>0</v>
      </c>
      <c r="E35" s="285">
        <v>0</v>
      </c>
      <c r="F35" s="285">
        <v>0</v>
      </c>
      <c r="G35" s="285"/>
      <c r="H35" s="285">
        <v>234000</v>
      </c>
      <c r="I35" s="285">
        <v>252</v>
      </c>
      <c r="J35" s="285">
        <v>0</v>
      </c>
      <c r="K35" s="285">
        <v>0</v>
      </c>
      <c r="L35" s="285">
        <v>0</v>
      </c>
      <c r="M35" s="287"/>
      <c r="N35" s="287">
        <v>0</v>
      </c>
      <c r="O35" s="287">
        <v>7.53</v>
      </c>
      <c r="P35" s="287">
        <v>0</v>
      </c>
    </row>
    <row r="36" spans="1:16" s="189" customFormat="1" x14ac:dyDescent="0.2">
      <c r="A36" s="284" t="s">
        <v>561</v>
      </c>
      <c r="B36" s="285">
        <v>594162</v>
      </c>
      <c r="C36" s="285">
        <v>105</v>
      </c>
      <c r="D36" s="285">
        <v>0</v>
      </c>
      <c r="E36" s="285">
        <v>0</v>
      </c>
      <c r="F36" s="285">
        <v>0</v>
      </c>
      <c r="G36" s="285"/>
      <c r="H36" s="285">
        <v>280000</v>
      </c>
      <c r="I36" s="285">
        <v>302</v>
      </c>
      <c r="J36" s="285">
        <v>0</v>
      </c>
      <c r="K36" s="285">
        <v>0</v>
      </c>
      <c r="L36" s="285">
        <v>0</v>
      </c>
      <c r="M36" s="287"/>
      <c r="N36" s="287">
        <v>0</v>
      </c>
      <c r="O36" s="287">
        <v>8.01</v>
      </c>
      <c r="P36" s="287">
        <v>0</v>
      </c>
    </row>
    <row r="37" spans="1:16" s="189" customFormat="1" x14ac:dyDescent="0.2">
      <c r="A37" s="284" t="s">
        <v>562</v>
      </c>
      <c r="B37" s="285">
        <v>238239</v>
      </c>
      <c r="C37" s="285">
        <v>0</v>
      </c>
      <c r="D37" s="285">
        <v>0</v>
      </c>
      <c r="E37" s="285">
        <v>0</v>
      </c>
      <c r="F37" s="285">
        <v>0</v>
      </c>
      <c r="G37" s="285"/>
      <c r="H37" s="285">
        <v>85500</v>
      </c>
      <c r="I37" s="285">
        <v>41</v>
      </c>
      <c r="J37" s="285">
        <v>0</v>
      </c>
      <c r="K37" s="285">
        <v>0</v>
      </c>
      <c r="L37" s="285">
        <v>0</v>
      </c>
      <c r="M37" s="287"/>
      <c r="N37" s="287">
        <v>0</v>
      </c>
      <c r="O37" s="287">
        <v>7.41</v>
      </c>
      <c r="P37" s="287">
        <v>0</v>
      </c>
    </row>
    <row r="38" spans="1:16" s="189" customFormat="1" x14ac:dyDescent="0.2">
      <c r="A38" s="284" t="s">
        <v>563</v>
      </c>
      <c r="B38" s="285">
        <v>320766</v>
      </c>
      <c r="C38" s="285">
        <v>0</v>
      </c>
      <c r="D38" s="285">
        <v>0</v>
      </c>
      <c r="E38" s="285">
        <v>0</v>
      </c>
      <c r="F38" s="285">
        <v>0</v>
      </c>
      <c r="G38" s="285"/>
      <c r="H38" s="285">
        <v>82000</v>
      </c>
      <c r="I38" s="285">
        <v>33</v>
      </c>
      <c r="J38" s="285">
        <v>0</v>
      </c>
      <c r="K38" s="285">
        <v>0</v>
      </c>
      <c r="L38" s="285">
        <v>0</v>
      </c>
      <c r="M38" s="287"/>
      <c r="N38" s="287">
        <v>0</v>
      </c>
      <c r="O38" s="287">
        <v>4.3</v>
      </c>
      <c r="P38" s="287">
        <v>0</v>
      </c>
    </row>
    <row r="39" spans="1:16" s="189" customFormat="1" x14ac:dyDescent="0.2">
      <c r="A39" s="284" t="s">
        <v>767</v>
      </c>
      <c r="B39" s="285">
        <v>23916</v>
      </c>
      <c r="C39" s="285">
        <v>0</v>
      </c>
      <c r="D39" s="285">
        <v>0</v>
      </c>
      <c r="E39" s="285">
        <v>0</v>
      </c>
      <c r="F39" s="285">
        <v>0</v>
      </c>
      <c r="G39" s="285"/>
      <c r="H39" s="285">
        <v>13200</v>
      </c>
      <c r="I39" s="285">
        <v>1</v>
      </c>
      <c r="J39" s="285">
        <v>0</v>
      </c>
      <c r="K39" s="285">
        <v>0</v>
      </c>
      <c r="L39" s="285">
        <v>0</v>
      </c>
      <c r="M39" s="287"/>
      <c r="N39" s="287">
        <v>0</v>
      </c>
      <c r="O39" s="287">
        <v>10.38</v>
      </c>
      <c r="P39" s="287">
        <v>0</v>
      </c>
    </row>
    <row r="40" spans="1:16" s="189" customFormat="1" x14ac:dyDescent="0.2">
      <c r="A40" s="284" t="s">
        <v>768</v>
      </c>
      <c r="B40" s="285">
        <v>16240</v>
      </c>
      <c r="C40" s="285">
        <v>0</v>
      </c>
      <c r="D40" s="285">
        <v>0</v>
      </c>
      <c r="E40" s="285">
        <v>0</v>
      </c>
      <c r="F40" s="285">
        <v>0</v>
      </c>
      <c r="G40" s="285"/>
      <c r="H40" s="285">
        <v>14000</v>
      </c>
      <c r="I40" s="285">
        <v>2</v>
      </c>
      <c r="J40" s="285">
        <v>0</v>
      </c>
      <c r="K40" s="285">
        <v>0</v>
      </c>
      <c r="L40" s="285">
        <v>0</v>
      </c>
      <c r="M40" s="287"/>
      <c r="N40" s="287">
        <v>0</v>
      </c>
      <c r="O40" s="287">
        <v>11.57</v>
      </c>
      <c r="P40" s="287">
        <v>0</v>
      </c>
    </row>
    <row r="41" spans="1:16" s="189" customFormat="1" x14ac:dyDescent="0.2">
      <c r="A41" s="284" t="s">
        <v>564</v>
      </c>
      <c r="B41" s="285">
        <v>47625</v>
      </c>
      <c r="C41" s="285">
        <v>0</v>
      </c>
      <c r="D41" s="285">
        <v>0</v>
      </c>
      <c r="E41" s="285">
        <v>0</v>
      </c>
      <c r="F41" s="285">
        <v>0</v>
      </c>
      <c r="G41" s="285"/>
      <c r="H41" s="285">
        <v>29400</v>
      </c>
      <c r="I41" s="285">
        <v>5</v>
      </c>
      <c r="J41" s="285">
        <v>0</v>
      </c>
      <c r="K41" s="285">
        <v>0</v>
      </c>
      <c r="L41" s="285">
        <v>0</v>
      </c>
      <c r="M41" s="287"/>
      <c r="N41" s="287">
        <v>0</v>
      </c>
      <c r="O41" s="287">
        <v>7.32</v>
      </c>
      <c r="P41" s="287">
        <v>0</v>
      </c>
    </row>
    <row r="42" spans="1:16" s="189" customFormat="1" x14ac:dyDescent="0.2">
      <c r="A42" s="284" t="s">
        <v>565</v>
      </c>
      <c r="B42" s="285">
        <v>39245</v>
      </c>
      <c r="C42" s="285">
        <v>0</v>
      </c>
      <c r="D42" s="285">
        <v>12774</v>
      </c>
      <c r="E42" s="285">
        <v>0</v>
      </c>
      <c r="F42" s="285">
        <v>0</v>
      </c>
      <c r="G42" s="285"/>
      <c r="H42" s="285">
        <v>27800</v>
      </c>
      <c r="I42" s="285">
        <v>2</v>
      </c>
      <c r="J42" s="285">
        <v>0</v>
      </c>
      <c r="K42" s="285">
        <v>0</v>
      </c>
      <c r="L42" s="285">
        <v>-7866</v>
      </c>
      <c r="M42" s="287"/>
      <c r="N42" s="287">
        <v>0</v>
      </c>
      <c r="O42" s="287">
        <v>0</v>
      </c>
      <c r="P42" s="287">
        <v>0</v>
      </c>
    </row>
    <row r="43" spans="1:16" s="189" customFormat="1" x14ac:dyDescent="0.2">
      <c r="A43" s="284" t="s">
        <v>566</v>
      </c>
      <c r="B43" s="285">
        <v>72204</v>
      </c>
      <c r="C43" s="285">
        <v>0</v>
      </c>
      <c r="D43" s="285">
        <v>0</v>
      </c>
      <c r="E43" s="285">
        <v>0</v>
      </c>
      <c r="F43" s="285">
        <v>0</v>
      </c>
      <c r="G43" s="285"/>
      <c r="H43" s="285">
        <v>8670</v>
      </c>
      <c r="I43" s="285">
        <v>6</v>
      </c>
      <c r="J43" s="285">
        <v>0</v>
      </c>
      <c r="K43" s="285">
        <v>0</v>
      </c>
      <c r="L43" s="285">
        <v>0</v>
      </c>
      <c r="M43" s="287"/>
      <c r="N43" s="287">
        <v>0</v>
      </c>
      <c r="O43" s="287">
        <v>6.18</v>
      </c>
      <c r="P43" s="287">
        <v>0</v>
      </c>
    </row>
    <row r="44" spans="1:16" s="189" customFormat="1" x14ac:dyDescent="0.2">
      <c r="A44" s="284" t="s">
        <v>567</v>
      </c>
      <c r="B44" s="285">
        <v>176438</v>
      </c>
      <c r="C44" s="285">
        <v>0</v>
      </c>
      <c r="D44" s="285">
        <v>0</v>
      </c>
      <c r="E44" s="285">
        <v>0</v>
      </c>
      <c r="F44" s="285">
        <v>0</v>
      </c>
      <c r="G44" s="285"/>
      <c r="H44" s="285">
        <v>25600</v>
      </c>
      <c r="I44" s="285">
        <v>3</v>
      </c>
      <c r="J44" s="285">
        <v>0</v>
      </c>
      <c r="K44" s="285">
        <v>0</v>
      </c>
      <c r="L44" s="285">
        <v>0</v>
      </c>
      <c r="M44" s="287"/>
      <c r="N44" s="287">
        <v>0</v>
      </c>
      <c r="O44" s="287">
        <v>2.21</v>
      </c>
      <c r="P44" s="287">
        <v>0</v>
      </c>
    </row>
    <row r="45" spans="1:16" s="189" customFormat="1" x14ac:dyDescent="0.2">
      <c r="A45" s="284" t="s">
        <v>568</v>
      </c>
      <c r="B45" s="285">
        <v>16527</v>
      </c>
      <c r="C45" s="285">
        <v>0</v>
      </c>
      <c r="D45" s="285">
        <v>0</v>
      </c>
      <c r="E45" s="285">
        <v>0</v>
      </c>
      <c r="F45" s="285">
        <v>0</v>
      </c>
      <c r="G45" s="285"/>
      <c r="H45" s="285">
        <v>31800</v>
      </c>
      <c r="I45" s="285">
        <v>5</v>
      </c>
      <c r="J45" s="285">
        <v>0</v>
      </c>
      <c r="K45" s="285">
        <v>0</v>
      </c>
      <c r="L45" s="285">
        <v>0</v>
      </c>
      <c r="M45" s="287"/>
      <c r="N45" s="287">
        <v>0</v>
      </c>
      <c r="O45" s="287">
        <v>36.69</v>
      </c>
      <c r="P45" s="287">
        <v>0</v>
      </c>
    </row>
    <row r="46" spans="1:16" s="189" customFormat="1" x14ac:dyDescent="0.2">
      <c r="A46" s="284" t="s">
        <v>569</v>
      </c>
      <c r="B46" s="285">
        <v>44292</v>
      </c>
      <c r="C46" s="285">
        <v>2</v>
      </c>
      <c r="D46" s="285">
        <v>0</v>
      </c>
      <c r="E46" s="285">
        <v>0</v>
      </c>
      <c r="F46" s="285">
        <v>0</v>
      </c>
      <c r="G46" s="285"/>
      <c r="H46" s="285">
        <v>15627</v>
      </c>
      <c r="I46" s="285">
        <v>14</v>
      </c>
      <c r="J46" s="285">
        <v>0</v>
      </c>
      <c r="K46" s="285">
        <v>0</v>
      </c>
      <c r="L46" s="285">
        <v>0</v>
      </c>
      <c r="M46" s="287"/>
      <c r="N46" s="287">
        <v>73.92</v>
      </c>
      <c r="O46" s="287">
        <v>14</v>
      </c>
      <c r="P46" s="287">
        <v>20.03</v>
      </c>
    </row>
    <row r="47" spans="1:16" s="189" customFormat="1" x14ac:dyDescent="0.2">
      <c r="A47" s="284" t="s">
        <v>570</v>
      </c>
      <c r="B47" s="285">
        <v>65733</v>
      </c>
      <c r="C47" s="285">
        <v>23</v>
      </c>
      <c r="D47" s="285">
        <v>0</v>
      </c>
      <c r="E47" s="285">
        <v>0</v>
      </c>
      <c r="F47" s="285">
        <v>0</v>
      </c>
      <c r="G47" s="285"/>
      <c r="H47" s="285">
        <v>14600</v>
      </c>
      <c r="I47" s="285">
        <v>16</v>
      </c>
      <c r="J47" s="285">
        <v>0</v>
      </c>
      <c r="K47" s="285">
        <v>0</v>
      </c>
      <c r="L47" s="285">
        <v>0</v>
      </c>
      <c r="M47" s="287"/>
      <c r="N47" s="287">
        <v>81.83</v>
      </c>
      <c r="O47" s="287">
        <v>9.91</v>
      </c>
      <c r="P47" s="287">
        <v>17.48</v>
      </c>
    </row>
    <row r="48" spans="1:16" s="189" customFormat="1" x14ac:dyDescent="0.2">
      <c r="A48" s="284" t="s">
        <v>571</v>
      </c>
      <c r="B48" s="285">
        <v>103783</v>
      </c>
      <c r="C48" s="285">
        <v>4</v>
      </c>
      <c r="D48" s="285">
        <v>0</v>
      </c>
      <c r="E48" s="285">
        <v>0</v>
      </c>
      <c r="F48" s="285">
        <v>0</v>
      </c>
      <c r="G48" s="285"/>
      <c r="H48" s="285">
        <v>23900</v>
      </c>
      <c r="I48" s="285">
        <v>27</v>
      </c>
      <c r="J48" s="285">
        <v>0</v>
      </c>
      <c r="K48" s="285">
        <v>0</v>
      </c>
      <c r="L48" s="285">
        <v>0</v>
      </c>
      <c r="M48" s="287"/>
      <c r="N48" s="287">
        <v>81.28</v>
      </c>
      <c r="O48" s="287">
        <v>9.07</v>
      </c>
      <c r="P48" s="287">
        <v>23.73</v>
      </c>
    </row>
    <row r="49" spans="1:16" s="189" customFormat="1" x14ac:dyDescent="0.2">
      <c r="A49" s="284" t="s">
        <v>572</v>
      </c>
      <c r="B49" s="285">
        <v>252601</v>
      </c>
      <c r="C49" s="285">
        <v>0</v>
      </c>
      <c r="D49" s="285">
        <v>0</v>
      </c>
      <c r="E49" s="285">
        <v>0</v>
      </c>
      <c r="F49" s="285">
        <v>0</v>
      </c>
      <c r="G49" s="285"/>
      <c r="H49" s="285">
        <v>38784</v>
      </c>
      <c r="I49" s="285">
        <v>8</v>
      </c>
      <c r="J49" s="285">
        <v>0</v>
      </c>
      <c r="K49" s="285">
        <v>0</v>
      </c>
      <c r="L49" s="285">
        <v>0</v>
      </c>
      <c r="M49" s="287"/>
      <c r="N49" s="287">
        <v>0</v>
      </c>
      <c r="O49" s="287">
        <v>3.6</v>
      </c>
      <c r="P49" s="287">
        <v>0</v>
      </c>
    </row>
    <row r="50" spans="1:16" s="189" customFormat="1" x14ac:dyDescent="0.2">
      <c r="A50" s="284" t="s">
        <v>573</v>
      </c>
      <c r="B50" s="285">
        <v>454983</v>
      </c>
      <c r="C50" s="285">
        <v>0</v>
      </c>
      <c r="D50" s="285">
        <v>0</v>
      </c>
      <c r="E50" s="285">
        <v>0</v>
      </c>
      <c r="F50" s="285">
        <v>0</v>
      </c>
      <c r="G50" s="285"/>
      <c r="H50" s="285">
        <v>82200</v>
      </c>
      <c r="I50" s="285">
        <v>10</v>
      </c>
      <c r="J50" s="285">
        <v>0</v>
      </c>
      <c r="K50" s="285">
        <v>0</v>
      </c>
      <c r="L50" s="285">
        <v>0</v>
      </c>
      <c r="M50" s="287"/>
      <c r="N50" s="287">
        <v>0</v>
      </c>
      <c r="O50" s="287">
        <v>3.15</v>
      </c>
      <c r="P50" s="287">
        <v>0</v>
      </c>
    </row>
    <row r="51" spans="1:16" s="189" customFormat="1" x14ac:dyDescent="0.2">
      <c r="A51" s="284" t="s">
        <v>574</v>
      </c>
      <c r="B51" s="285">
        <v>26876</v>
      </c>
      <c r="C51" s="285">
        <v>0</v>
      </c>
      <c r="D51" s="285">
        <v>0</v>
      </c>
      <c r="E51" s="285">
        <v>0</v>
      </c>
      <c r="F51" s="285">
        <v>0</v>
      </c>
      <c r="G51" s="285"/>
      <c r="H51" s="285">
        <v>17659</v>
      </c>
      <c r="I51" s="285">
        <v>3</v>
      </c>
      <c r="J51" s="285">
        <v>0</v>
      </c>
      <c r="K51" s="285">
        <v>0</v>
      </c>
      <c r="L51" s="285">
        <v>0</v>
      </c>
      <c r="M51" s="287"/>
      <c r="N51" s="287">
        <v>0</v>
      </c>
      <c r="O51" s="287">
        <v>11.54</v>
      </c>
      <c r="P51" s="287">
        <v>0.67</v>
      </c>
    </row>
    <row r="52" spans="1:16" s="189" customFormat="1" x14ac:dyDescent="0.2">
      <c r="A52" s="284" t="s">
        <v>769</v>
      </c>
      <c r="B52" s="285">
        <v>31000</v>
      </c>
      <c r="C52" s="285">
        <v>0</v>
      </c>
      <c r="D52" s="285">
        <v>0</v>
      </c>
      <c r="E52" s="285">
        <v>0</v>
      </c>
      <c r="F52" s="285">
        <v>0</v>
      </c>
      <c r="G52" s="285"/>
      <c r="H52" s="285">
        <v>12100</v>
      </c>
      <c r="I52" s="285">
        <v>8</v>
      </c>
      <c r="J52" s="285">
        <v>0</v>
      </c>
      <c r="K52" s="285">
        <v>0</v>
      </c>
      <c r="L52" s="285">
        <v>0</v>
      </c>
      <c r="M52" s="287"/>
      <c r="N52" s="287">
        <v>0</v>
      </c>
      <c r="O52" s="287">
        <v>4.97</v>
      </c>
      <c r="P52" s="287">
        <v>0</v>
      </c>
    </row>
    <row r="53" spans="1:16" s="189" customFormat="1" x14ac:dyDescent="0.2">
      <c r="A53" s="284" t="s">
        <v>575</v>
      </c>
      <c r="B53" s="285">
        <v>11107</v>
      </c>
      <c r="C53" s="285">
        <v>0</v>
      </c>
      <c r="D53" s="285">
        <v>0</v>
      </c>
      <c r="E53" s="285">
        <v>0</v>
      </c>
      <c r="F53" s="285">
        <v>0</v>
      </c>
      <c r="G53" s="285"/>
      <c r="H53" s="285">
        <v>0</v>
      </c>
      <c r="I53" s="285">
        <v>0</v>
      </c>
      <c r="J53" s="285">
        <v>0</v>
      </c>
      <c r="K53" s="285">
        <v>0</v>
      </c>
      <c r="L53" s="285">
        <v>0</v>
      </c>
      <c r="M53" s="287"/>
      <c r="N53" s="287">
        <v>0</v>
      </c>
      <c r="O53" s="287">
        <v>76.52</v>
      </c>
      <c r="P53" s="287">
        <v>0</v>
      </c>
    </row>
    <row r="54" spans="1:16" s="189" customFormat="1" x14ac:dyDescent="0.2">
      <c r="A54" s="284" t="s">
        <v>473</v>
      </c>
      <c r="B54" s="285">
        <v>158155</v>
      </c>
      <c r="C54" s="285">
        <v>0</v>
      </c>
      <c r="D54" s="285">
        <v>0</v>
      </c>
      <c r="E54" s="285">
        <v>0</v>
      </c>
      <c r="F54" s="285">
        <v>0</v>
      </c>
      <c r="G54" s="285"/>
      <c r="H54" s="285">
        <v>17307</v>
      </c>
      <c r="I54" s="285">
        <v>30</v>
      </c>
      <c r="J54" s="285">
        <v>0</v>
      </c>
      <c r="K54" s="285">
        <v>0</v>
      </c>
      <c r="L54" s="285">
        <v>0</v>
      </c>
      <c r="M54" s="287"/>
      <c r="N54" s="287">
        <v>0</v>
      </c>
      <c r="O54" s="287">
        <v>13</v>
      </c>
      <c r="P54" s="287">
        <v>0</v>
      </c>
    </row>
    <row r="55" spans="1:16" s="189" customFormat="1" x14ac:dyDescent="0.2">
      <c r="A55" s="284" t="s">
        <v>475</v>
      </c>
      <c r="B55" s="285">
        <v>0</v>
      </c>
      <c r="C55" s="285">
        <v>0</v>
      </c>
      <c r="D55" s="285">
        <v>0</v>
      </c>
      <c r="E55" s="285">
        <v>0</v>
      </c>
      <c r="F55" s="285">
        <v>0</v>
      </c>
      <c r="G55" s="285"/>
      <c r="H55" s="285">
        <v>1074594</v>
      </c>
      <c r="I55" s="285">
        <v>181</v>
      </c>
      <c r="J55" s="285">
        <v>0</v>
      </c>
      <c r="K55" s="285">
        <v>15571</v>
      </c>
      <c r="L55" s="285">
        <v>0</v>
      </c>
      <c r="M55" s="287"/>
      <c r="N55" s="287">
        <v>0</v>
      </c>
      <c r="O55" s="287">
        <v>0</v>
      </c>
      <c r="P55" s="287">
        <v>0</v>
      </c>
    </row>
    <row r="56" spans="1:16" s="189" customFormat="1" x14ac:dyDescent="0.2">
      <c r="A56" s="284" t="s">
        <v>476</v>
      </c>
      <c r="B56" s="285">
        <v>0</v>
      </c>
      <c r="C56" s="285">
        <v>0</v>
      </c>
      <c r="D56" s="285">
        <v>0</v>
      </c>
      <c r="E56" s="285">
        <v>0</v>
      </c>
      <c r="F56" s="285">
        <v>0</v>
      </c>
      <c r="G56" s="285"/>
      <c r="H56" s="285">
        <v>938444</v>
      </c>
      <c r="I56" s="285">
        <v>282</v>
      </c>
      <c r="J56" s="285">
        <v>0</v>
      </c>
      <c r="K56" s="285">
        <v>13523</v>
      </c>
      <c r="L56" s="285">
        <v>0</v>
      </c>
      <c r="M56" s="287"/>
      <c r="N56" s="287">
        <v>0</v>
      </c>
      <c r="O56" s="287">
        <v>0</v>
      </c>
      <c r="P56" s="287">
        <v>0</v>
      </c>
    </row>
    <row r="57" spans="1:16" s="189" customFormat="1" x14ac:dyDescent="0.2">
      <c r="A57" s="284" t="s">
        <v>477</v>
      </c>
      <c r="B57" s="285">
        <v>1349876</v>
      </c>
      <c r="C57" s="285">
        <v>0</v>
      </c>
      <c r="D57" s="285">
        <v>0</v>
      </c>
      <c r="E57" s="285">
        <v>0</v>
      </c>
      <c r="F57" s="285">
        <v>0</v>
      </c>
      <c r="G57" s="285"/>
      <c r="H57" s="285">
        <v>311300</v>
      </c>
      <c r="I57" s="285">
        <v>338</v>
      </c>
      <c r="J57" s="285">
        <v>0</v>
      </c>
      <c r="K57" s="285">
        <v>0</v>
      </c>
      <c r="L57" s="285">
        <v>0</v>
      </c>
      <c r="M57" s="287"/>
      <c r="N57" s="287">
        <v>0</v>
      </c>
      <c r="O57" s="287">
        <v>7.73</v>
      </c>
      <c r="P57" s="287">
        <v>0</v>
      </c>
    </row>
    <row r="58" spans="1:16" s="189" customFormat="1" x14ac:dyDescent="0.2">
      <c r="A58" s="284" t="s">
        <v>478</v>
      </c>
      <c r="B58" s="285">
        <v>40306</v>
      </c>
      <c r="C58" s="285">
        <v>0</v>
      </c>
      <c r="D58" s="285">
        <v>0</v>
      </c>
      <c r="E58" s="285">
        <v>0</v>
      </c>
      <c r="F58" s="285">
        <v>0</v>
      </c>
      <c r="G58" s="285"/>
      <c r="H58" s="285">
        <v>13241</v>
      </c>
      <c r="I58" s="285">
        <v>16</v>
      </c>
      <c r="J58" s="285">
        <v>0</v>
      </c>
      <c r="K58" s="285">
        <v>0</v>
      </c>
      <c r="L58" s="285">
        <v>0</v>
      </c>
      <c r="M58" s="287"/>
      <c r="N58" s="287">
        <v>0</v>
      </c>
      <c r="O58" s="287">
        <v>4.8600000000000003</v>
      </c>
      <c r="P58" s="287">
        <v>0</v>
      </c>
    </row>
    <row r="59" spans="1:16" s="189" customFormat="1" x14ac:dyDescent="0.2">
      <c r="A59" s="284" t="s">
        <v>748</v>
      </c>
      <c r="B59" s="285">
        <v>78089</v>
      </c>
      <c r="C59" s="285">
        <v>0</v>
      </c>
      <c r="D59" s="285">
        <v>0</v>
      </c>
      <c r="E59" s="285">
        <v>0</v>
      </c>
      <c r="F59" s="285">
        <v>0</v>
      </c>
      <c r="G59" s="285"/>
      <c r="H59" s="285">
        <v>11186</v>
      </c>
      <c r="I59" s="285">
        <v>1</v>
      </c>
      <c r="J59" s="285">
        <v>0</v>
      </c>
      <c r="K59" s="285">
        <v>0</v>
      </c>
      <c r="L59" s="285">
        <v>0</v>
      </c>
      <c r="M59" s="287"/>
      <c r="N59" s="287">
        <v>0</v>
      </c>
      <c r="O59" s="287">
        <v>4.4800000000000004</v>
      </c>
      <c r="P59" s="287">
        <v>0</v>
      </c>
    </row>
    <row r="60" spans="1:16" s="189" customFormat="1" x14ac:dyDescent="0.2">
      <c r="A60" s="284" t="s">
        <v>479</v>
      </c>
      <c r="B60" s="285">
        <v>100483</v>
      </c>
      <c r="C60" s="285">
        <v>0</v>
      </c>
      <c r="D60" s="285">
        <v>0</v>
      </c>
      <c r="E60" s="285">
        <v>0</v>
      </c>
      <c r="F60" s="285">
        <v>0</v>
      </c>
      <c r="G60" s="285"/>
      <c r="H60" s="285">
        <v>8619</v>
      </c>
      <c r="I60" s="285">
        <v>10</v>
      </c>
      <c r="J60" s="285">
        <v>0</v>
      </c>
      <c r="K60" s="285">
        <v>0</v>
      </c>
      <c r="L60" s="285">
        <v>0</v>
      </c>
      <c r="M60" s="287"/>
      <c r="N60" s="287">
        <v>0</v>
      </c>
      <c r="O60" s="287">
        <v>4.58</v>
      </c>
      <c r="P60" s="287">
        <v>0</v>
      </c>
    </row>
    <row r="61" spans="1:16" s="189" customFormat="1" x14ac:dyDescent="0.2">
      <c r="A61" s="284" t="s">
        <v>480</v>
      </c>
      <c r="B61" s="285">
        <v>0</v>
      </c>
      <c r="C61" s="285">
        <v>0</v>
      </c>
      <c r="D61" s="285">
        <v>0</v>
      </c>
      <c r="E61" s="285">
        <v>0</v>
      </c>
      <c r="F61" s="285">
        <v>0</v>
      </c>
      <c r="G61" s="285"/>
      <c r="H61" s="285">
        <v>252114</v>
      </c>
      <c r="I61" s="285">
        <v>22</v>
      </c>
      <c r="J61" s="285">
        <v>0</v>
      </c>
      <c r="K61" s="285">
        <v>0</v>
      </c>
      <c r="L61" s="285">
        <v>0</v>
      </c>
      <c r="M61" s="287"/>
      <c r="N61" s="287">
        <v>0</v>
      </c>
      <c r="O61" s="287">
        <v>8.25</v>
      </c>
      <c r="P61" s="287">
        <v>0</v>
      </c>
    </row>
    <row r="62" spans="1:16" s="189" customFormat="1" x14ac:dyDescent="0.2">
      <c r="A62" s="284" t="s">
        <v>481</v>
      </c>
      <c r="B62" s="285">
        <v>0</v>
      </c>
      <c r="C62" s="285">
        <v>0</v>
      </c>
      <c r="D62" s="285">
        <v>0</v>
      </c>
      <c r="E62" s="285">
        <v>0</v>
      </c>
      <c r="F62" s="285">
        <v>0</v>
      </c>
      <c r="G62" s="285"/>
      <c r="H62" s="285">
        <v>322876</v>
      </c>
      <c r="I62" s="285">
        <v>17</v>
      </c>
      <c r="J62" s="285">
        <v>0</v>
      </c>
      <c r="K62" s="285">
        <v>0</v>
      </c>
      <c r="L62" s="285">
        <v>0</v>
      </c>
      <c r="M62" s="287"/>
      <c r="N62" s="287">
        <v>0</v>
      </c>
      <c r="O62" s="287">
        <v>2.06</v>
      </c>
      <c r="P62" s="287">
        <v>0</v>
      </c>
    </row>
    <row r="63" spans="1:16" s="189" customFormat="1" x14ac:dyDescent="0.2">
      <c r="A63" s="284" t="s">
        <v>482</v>
      </c>
      <c r="B63" s="285">
        <v>281721</v>
      </c>
      <c r="C63" s="285">
        <v>0</v>
      </c>
      <c r="D63" s="285">
        <v>0</v>
      </c>
      <c r="E63" s="285">
        <v>0</v>
      </c>
      <c r="F63" s="285">
        <v>0</v>
      </c>
      <c r="G63" s="285"/>
      <c r="H63" s="285">
        <v>116400</v>
      </c>
      <c r="I63" s="285">
        <v>204</v>
      </c>
      <c r="J63" s="285">
        <v>0</v>
      </c>
      <c r="K63" s="285">
        <v>0</v>
      </c>
      <c r="L63" s="285">
        <v>0</v>
      </c>
      <c r="M63" s="287"/>
      <c r="N63" s="287">
        <v>0</v>
      </c>
      <c r="O63" s="287">
        <v>6.75</v>
      </c>
      <c r="P63" s="287">
        <v>0</v>
      </c>
    </row>
    <row r="64" spans="1:16" s="189" customFormat="1" x14ac:dyDescent="0.2">
      <c r="A64" s="284" t="s">
        <v>483</v>
      </c>
      <c r="B64" s="285">
        <v>0</v>
      </c>
      <c r="C64" s="285">
        <v>0</v>
      </c>
      <c r="D64" s="285">
        <v>0</v>
      </c>
      <c r="E64" s="285">
        <v>0</v>
      </c>
      <c r="F64" s="285">
        <v>0</v>
      </c>
      <c r="G64" s="285"/>
      <c r="H64" s="285">
        <v>561194</v>
      </c>
      <c r="I64" s="285">
        <v>25</v>
      </c>
      <c r="J64" s="285">
        <v>0</v>
      </c>
      <c r="K64" s="285">
        <v>12681</v>
      </c>
      <c r="L64" s="285">
        <v>0</v>
      </c>
      <c r="M64" s="287"/>
      <c r="N64" s="287">
        <v>0</v>
      </c>
      <c r="O64" s="287">
        <v>2.44</v>
      </c>
      <c r="P64" s="287">
        <v>0</v>
      </c>
    </row>
    <row r="65" spans="1:16" s="189" customFormat="1" x14ac:dyDescent="0.2">
      <c r="A65" s="284" t="s">
        <v>484</v>
      </c>
      <c r="B65" s="285">
        <v>0</v>
      </c>
      <c r="C65" s="285">
        <v>0</v>
      </c>
      <c r="D65" s="285">
        <v>0</v>
      </c>
      <c r="E65" s="285">
        <v>0</v>
      </c>
      <c r="F65" s="285">
        <v>0</v>
      </c>
      <c r="G65" s="285"/>
      <c r="H65" s="285">
        <v>475652</v>
      </c>
      <c r="I65" s="285">
        <v>18</v>
      </c>
      <c r="J65" s="285">
        <v>0</v>
      </c>
      <c r="K65" s="285">
        <v>0</v>
      </c>
      <c r="L65" s="285">
        <v>0</v>
      </c>
      <c r="M65" s="287"/>
      <c r="N65" s="287">
        <v>0</v>
      </c>
      <c r="O65" s="287">
        <v>2.5299999999999998</v>
      </c>
      <c r="P65" s="287">
        <v>0</v>
      </c>
    </row>
    <row r="66" spans="1:16" s="189" customFormat="1" x14ac:dyDescent="0.2">
      <c r="A66" s="284" t="s">
        <v>749</v>
      </c>
      <c r="B66" s="285">
        <v>0</v>
      </c>
      <c r="C66" s="285">
        <v>0</v>
      </c>
      <c r="D66" s="285">
        <v>0</v>
      </c>
      <c r="E66" s="285">
        <v>0</v>
      </c>
      <c r="F66" s="285">
        <v>0</v>
      </c>
      <c r="G66" s="285"/>
      <c r="H66" s="285">
        <v>292287</v>
      </c>
      <c r="I66" s="285">
        <v>49</v>
      </c>
      <c r="J66" s="285">
        <v>0</v>
      </c>
      <c r="K66" s="285">
        <v>0</v>
      </c>
      <c r="L66" s="285">
        <v>0</v>
      </c>
      <c r="M66" s="287"/>
      <c r="N66" s="287">
        <v>0</v>
      </c>
      <c r="O66" s="287">
        <v>2.72</v>
      </c>
      <c r="P66" s="287">
        <v>0</v>
      </c>
    </row>
    <row r="67" spans="1:16" s="189" customFormat="1" x14ac:dyDescent="0.2">
      <c r="A67" s="284" t="s">
        <v>485</v>
      </c>
      <c r="B67" s="285">
        <v>0</v>
      </c>
      <c r="C67" s="285">
        <v>0</v>
      </c>
      <c r="D67" s="285">
        <v>0</v>
      </c>
      <c r="E67" s="285">
        <v>0</v>
      </c>
      <c r="F67" s="285">
        <v>0</v>
      </c>
      <c r="G67" s="285"/>
      <c r="H67" s="285">
        <v>626733</v>
      </c>
      <c r="I67" s="285">
        <v>199</v>
      </c>
      <c r="J67" s="285">
        <v>0</v>
      </c>
      <c r="K67" s="285">
        <v>0</v>
      </c>
      <c r="L67" s="285">
        <v>0</v>
      </c>
      <c r="M67" s="287"/>
      <c r="N67" s="287">
        <v>0</v>
      </c>
      <c r="O67" s="287">
        <v>2.58</v>
      </c>
      <c r="P67" s="287">
        <v>0</v>
      </c>
    </row>
    <row r="68" spans="1:16" s="189" customFormat="1" x14ac:dyDescent="0.2">
      <c r="A68" s="284" t="s">
        <v>486</v>
      </c>
      <c r="B68" s="285">
        <v>0</v>
      </c>
      <c r="C68" s="285">
        <v>0</v>
      </c>
      <c r="D68" s="285">
        <v>0</v>
      </c>
      <c r="E68" s="285">
        <v>0</v>
      </c>
      <c r="F68" s="285">
        <v>0</v>
      </c>
      <c r="G68" s="285"/>
      <c r="H68" s="285">
        <v>83435</v>
      </c>
      <c r="I68" s="285">
        <v>98</v>
      </c>
      <c r="J68" s="285">
        <v>0</v>
      </c>
      <c r="K68" s="285">
        <v>4956</v>
      </c>
      <c r="L68" s="285">
        <v>-936</v>
      </c>
      <c r="M68" s="287"/>
      <c r="N68" s="287">
        <v>0</v>
      </c>
      <c r="O68" s="287">
        <v>13.85</v>
      </c>
      <c r="P68" s="287">
        <v>0</v>
      </c>
    </row>
    <row r="69" spans="1:16" s="189" customFormat="1" x14ac:dyDescent="0.2">
      <c r="A69" s="284" t="s">
        <v>487</v>
      </c>
      <c r="B69" s="285">
        <v>0</v>
      </c>
      <c r="C69" s="285">
        <v>0</v>
      </c>
      <c r="D69" s="285">
        <v>0</v>
      </c>
      <c r="E69" s="285">
        <v>0</v>
      </c>
      <c r="F69" s="285">
        <v>0</v>
      </c>
      <c r="G69" s="285"/>
      <c r="H69" s="285">
        <v>117368</v>
      </c>
      <c r="I69" s="285">
        <v>100</v>
      </c>
      <c r="J69" s="285">
        <v>0</v>
      </c>
      <c r="K69" s="285">
        <v>6138</v>
      </c>
      <c r="L69" s="285">
        <v>-577</v>
      </c>
      <c r="M69" s="287"/>
      <c r="N69" s="287">
        <v>28.71</v>
      </c>
      <c r="O69" s="287">
        <v>10.53</v>
      </c>
      <c r="P69" s="287">
        <v>0</v>
      </c>
    </row>
    <row r="70" spans="1:16" s="189" customFormat="1" x14ac:dyDescent="0.2">
      <c r="A70" s="284" t="s">
        <v>750</v>
      </c>
      <c r="B70" s="285">
        <v>87806</v>
      </c>
      <c r="C70" s="285">
        <v>0</v>
      </c>
      <c r="D70" s="285">
        <v>0</v>
      </c>
      <c r="E70" s="285">
        <v>0</v>
      </c>
      <c r="F70" s="285">
        <v>0</v>
      </c>
      <c r="G70" s="285"/>
      <c r="H70" s="285">
        <v>19116</v>
      </c>
      <c r="I70" s="285">
        <v>37</v>
      </c>
      <c r="J70" s="285">
        <v>0</v>
      </c>
      <c r="K70" s="285">
        <v>0</v>
      </c>
      <c r="L70" s="285">
        <v>0</v>
      </c>
      <c r="M70" s="287"/>
      <c r="N70" s="287">
        <v>0</v>
      </c>
      <c r="O70" s="287">
        <v>12.37</v>
      </c>
      <c r="P70" s="287">
        <v>0</v>
      </c>
    </row>
    <row r="71" spans="1:16" s="189" customFormat="1" x14ac:dyDescent="0.2">
      <c r="A71" s="284" t="s">
        <v>751</v>
      </c>
      <c r="B71" s="285">
        <v>104511</v>
      </c>
      <c r="C71" s="285">
        <v>0</v>
      </c>
      <c r="D71" s="285">
        <v>0</v>
      </c>
      <c r="E71" s="285">
        <v>0</v>
      </c>
      <c r="F71" s="285">
        <v>0</v>
      </c>
      <c r="G71" s="285"/>
      <c r="H71" s="285">
        <v>19746</v>
      </c>
      <c r="I71" s="285">
        <v>20</v>
      </c>
      <c r="J71" s="285">
        <v>0</v>
      </c>
      <c r="K71" s="285">
        <v>0</v>
      </c>
      <c r="L71" s="285">
        <v>0</v>
      </c>
      <c r="M71" s="287"/>
      <c r="N71" s="287">
        <v>0</v>
      </c>
      <c r="O71" s="287">
        <v>4.12</v>
      </c>
      <c r="P71" s="287">
        <v>0</v>
      </c>
    </row>
    <row r="72" spans="1:16" s="189" customFormat="1" x14ac:dyDescent="0.2">
      <c r="A72" s="284" t="s">
        <v>752</v>
      </c>
      <c r="B72" s="285">
        <v>84008</v>
      </c>
      <c r="C72" s="285">
        <v>0</v>
      </c>
      <c r="D72" s="285">
        <v>0</v>
      </c>
      <c r="E72" s="285">
        <v>0</v>
      </c>
      <c r="F72" s="285">
        <v>0</v>
      </c>
      <c r="G72" s="285"/>
      <c r="H72" s="285">
        <v>7523</v>
      </c>
      <c r="I72" s="285">
        <v>5</v>
      </c>
      <c r="J72" s="285">
        <v>0</v>
      </c>
      <c r="K72" s="285">
        <v>0</v>
      </c>
      <c r="L72" s="285">
        <v>0</v>
      </c>
      <c r="M72" s="287"/>
      <c r="N72" s="287">
        <v>0</v>
      </c>
      <c r="O72" s="287">
        <v>4.6500000000000004</v>
      </c>
      <c r="P72" s="287">
        <v>0</v>
      </c>
    </row>
    <row r="73" spans="1:16" s="189" customFormat="1" x14ac:dyDescent="0.2">
      <c r="A73" s="284" t="s">
        <v>488</v>
      </c>
      <c r="B73" s="285">
        <v>217975</v>
      </c>
      <c r="C73" s="285">
        <v>0</v>
      </c>
      <c r="D73" s="285">
        <v>0</v>
      </c>
      <c r="E73" s="285">
        <v>0</v>
      </c>
      <c r="F73" s="285">
        <v>0</v>
      </c>
      <c r="G73" s="285"/>
      <c r="H73" s="285">
        <v>19213</v>
      </c>
      <c r="I73" s="285">
        <v>12</v>
      </c>
      <c r="J73" s="285">
        <v>0</v>
      </c>
      <c r="K73" s="285">
        <v>0</v>
      </c>
      <c r="L73" s="285">
        <v>0</v>
      </c>
      <c r="M73" s="287"/>
      <c r="N73" s="287">
        <v>0</v>
      </c>
      <c r="O73" s="287">
        <v>5.69</v>
      </c>
      <c r="P73" s="287">
        <v>0</v>
      </c>
    </row>
    <row r="74" spans="1:16" s="189" customFormat="1" x14ac:dyDescent="0.2">
      <c r="A74" s="284" t="s">
        <v>753</v>
      </c>
      <c r="B74" s="285">
        <v>80676</v>
      </c>
      <c r="C74" s="285">
        <v>0</v>
      </c>
      <c r="D74" s="285">
        <v>0</v>
      </c>
      <c r="E74" s="285">
        <v>0</v>
      </c>
      <c r="F74" s="285">
        <v>0</v>
      </c>
      <c r="G74" s="285"/>
      <c r="H74" s="285">
        <v>6968</v>
      </c>
      <c r="I74" s="285">
        <v>0</v>
      </c>
      <c r="J74" s="285">
        <v>0</v>
      </c>
      <c r="K74" s="285">
        <v>0</v>
      </c>
      <c r="L74" s="285">
        <v>0</v>
      </c>
      <c r="M74" s="287"/>
      <c r="N74" s="287">
        <v>0</v>
      </c>
      <c r="O74" s="287">
        <v>5.46</v>
      </c>
      <c r="P74" s="287">
        <v>0</v>
      </c>
    </row>
    <row r="75" spans="1:16" s="189" customFormat="1" x14ac:dyDescent="0.2">
      <c r="A75" s="284" t="s">
        <v>489</v>
      </c>
      <c r="B75" s="285">
        <v>181997</v>
      </c>
      <c r="C75" s="285">
        <v>0</v>
      </c>
      <c r="D75" s="285">
        <v>0</v>
      </c>
      <c r="E75" s="285">
        <v>0</v>
      </c>
      <c r="F75" s="285">
        <v>0</v>
      </c>
      <c r="G75" s="285"/>
      <c r="H75" s="285">
        <v>14970</v>
      </c>
      <c r="I75" s="285">
        <v>3</v>
      </c>
      <c r="J75" s="285">
        <v>0</v>
      </c>
      <c r="K75" s="285">
        <v>0</v>
      </c>
      <c r="L75" s="285">
        <v>0</v>
      </c>
      <c r="M75" s="287"/>
      <c r="N75" s="287">
        <v>0</v>
      </c>
      <c r="O75" s="287">
        <v>5.43</v>
      </c>
      <c r="P75" s="287">
        <v>0</v>
      </c>
    </row>
    <row r="76" spans="1:16" s="189" customFormat="1" x14ac:dyDescent="0.2">
      <c r="A76" s="284" t="s">
        <v>490</v>
      </c>
      <c r="B76" s="285">
        <v>0</v>
      </c>
      <c r="C76" s="285">
        <v>0</v>
      </c>
      <c r="D76" s="285">
        <v>0</v>
      </c>
      <c r="E76" s="285">
        <v>0</v>
      </c>
      <c r="F76" s="285">
        <v>0</v>
      </c>
      <c r="G76" s="285"/>
      <c r="H76" s="285">
        <v>267154</v>
      </c>
      <c r="I76" s="285">
        <v>16</v>
      </c>
      <c r="J76" s="285">
        <v>0</v>
      </c>
      <c r="K76" s="285">
        <v>0</v>
      </c>
      <c r="L76" s="285">
        <v>0</v>
      </c>
      <c r="M76" s="287"/>
      <c r="N76" s="287">
        <v>0</v>
      </c>
      <c r="O76" s="287">
        <v>3.15</v>
      </c>
      <c r="P76" s="287">
        <v>0</v>
      </c>
    </row>
    <row r="77" spans="1:16" s="189" customFormat="1" x14ac:dyDescent="0.2">
      <c r="A77" s="284" t="s">
        <v>491</v>
      </c>
      <c r="B77" s="285">
        <v>105598</v>
      </c>
      <c r="C77" s="285">
        <v>326</v>
      </c>
      <c r="D77" s="285">
        <v>0</v>
      </c>
      <c r="E77" s="285">
        <v>0</v>
      </c>
      <c r="F77" s="285">
        <v>0</v>
      </c>
      <c r="G77" s="285"/>
      <c r="H77" s="285">
        <v>45000</v>
      </c>
      <c r="I77" s="285">
        <v>185</v>
      </c>
      <c r="J77" s="285">
        <v>0</v>
      </c>
      <c r="K77" s="285">
        <v>0</v>
      </c>
      <c r="L77" s="285">
        <v>0</v>
      </c>
      <c r="M77" s="287"/>
      <c r="N77" s="287">
        <v>0</v>
      </c>
      <c r="O77" s="287">
        <v>9.9600000000000009</v>
      </c>
      <c r="P77" s="287">
        <v>0</v>
      </c>
    </row>
    <row r="78" spans="1:16" s="189" customFormat="1" x14ac:dyDescent="0.2">
      <c r="A78" s="284" t="s">
        <v>492</v>
      </c>
      <c r="B78" s="285">
        <v>953937</v>
      </c>
      <c r="C78" s="285">
        <v>318</v>
      </c>
      <c r="D78" s="285">
        <v>0</v>
      </c>
      <c r="E78" s="285">
        <v>0</v>
      </c>
      <c r="F78" s="285">
        <v>0</v>
      </c>
      <c r="G78" s="285"/>
      <c r="H78" s="285">
        <v>210300</v>
      </c>
      <c r="I78" s="285">
        <v>105</v>
      </c>
      <c r="J78" s="285">
        <v>0</v>
      </c>
      <c r="K78" s="285">
        <v>0</v>
      </c>
      <c r="L78" s="285">
        <v>0</v>
      </c>
      <c r="M78" s="287"/>
      <c r="N78" s="287">
        <v>0</v>
      </c>
      <c r="O78" s="287">
        <v>5.6</v>
      </c>
      <c r="P78" s="287">
        <v>0</v>
      </c>
    </row>
    <row r="79" spans="1:16" s="189" customFormat="1" x14ac:dyDescent="0.2">
      <c r="A79" s="284" t="s">
        <v>493</v>
      </c>
      <c r="B79" s="285">
        <v>612500</v>
      </c>
      <c r="C79" s="285">
        <v>1208</v>
      </c>
      <c r="D79" s="285">
        <v>0</v>
      </c>
      <c r="E79" s="285">
        <v>0</v>
      </c>
      <c r="F79" s="285">
        <v>0</v>
      </c>
      <c r="G79" s="285"/>
      <c r="H79" s="285">
        <v>87500</v>
      </c>
      <c r="I79" s="285">
        <v>259</v>
      </c>
      <c r="J79" s="285">
        <v>0</v>
      </c>
      <c r="K79" s="285">
        <v>0</v>
      </c>
      <c r="L79" s="285">
        <v>0</v>
      </c>
      <c r="M79" s="287"/>
      <c r="N79" s="287">
        <v>0</v>
      </c>
      <c r="O79" s="287">
        <v>4.5</v>
      </c>
      <c r="P79" s="287">
        <v>0</v>
      </c>
    </row>
    <row r="80" spans="1:16" s="189" customFormat="1" x14ac:dyDescent="0.2">
      <c r="A80" s="284" t="s">
        <v>494</v>
      </c>
      <c r="B80" s="285">
        <v>1251200</v>
      </c>
      <c r="C80" s="285">
        <v>244</v>
      </c>
      <c r="D80" s="285">
        <v>0</v>
      </c>
      <c r="E80" s="285">
        <v>0</v>
      </c>
      <c r="F80" s="285">
        <v>0</v>
      </c>
      <c r="G80" s="285"/>
      <c r="H80" s="285">
        <v>123800</v>
      </c>
      <c r="I80" s="285">
        <v>34</v>
      </c>
      <c r="J80" s="285">
        <v>0</v>
      </c>
      <c r="K80" s="285">
        <v>0</v>
      </c>
      <c r="L80" s="285">
        <v>0</v>
      </c>
      <c r="M80" s="287"/>
      <c r="N80" s="287">
        <v>0</v>
      </c>
      <c r="O80" s="287">
        <v>4.5</v>
      </c>
      <c r="P80" s="287">
        <v>0</v>
      </c>
    </row>
    <row r="81" spans="1:16" s="189" customFormat="1" x14ac:dyDescent="0.2">
      <c r="A81" s="284" t="s">
        <v>495</v>
      </c>
      <c r="B81" s="285">
        <v>99803</v>
      </c>
      <c r="C81" s="285">
        <v>0</v>
      </c>
      <c r="D81" s="285">
        <v>0</v>
      </c>
      <c r="E81" s="285">
        <v>0</v>
      </c>
      <c r="F81" s="285">
        <v>0</v>
      </c>
      <c r="G81" s="285"/>
      <c r="H81" s="285">
        <v>0</v>
      </c>
      <c r="I81" s="285">
        <v>0</v>
      </c>
      <c r="J81" s="285">
        <v>0</v>
      </c>
      <c r="K81" s="285">
        <v>0</v>
      </c>
      <c r="L81" s="285">
        <v>0</v>
      </c>
      <c r="M81" s="287"/>
      <c r="N81" s="287">
        <v>0</v>
      </c>
      <c r="O81" s="287">
        <v>42.58</v>
      </c>
      <c r="P81" s="287">
        <v>0</v>
      </c>
    </row>
    <row r="82" spans="1:16" s="189" customFormat="1" x14ac:dyDescent="0.2">
      <c r="A82" s="284" t="s">
        <v>496</v>
      </c>
      <c r="B82" s="285">
        <v>0</v>
      </c>
      <c r="C82" s="285">
        <v>0</v>
      </c>
      <c r="D82" s="285">
        <v>0</v>
      </c>
      <c r="E82" s="285">
        <v>0</v>
      </c>
      <c r="F82" s="285">
        <v>0</v>
      </c>
      <c r="G82" s="285"/>
      <c r="H82" s="285">
        <v>1238</v>
      </c>
      <c r="I82" s="285">
        <v>0</v>
      </c>
      <c r="J82" s="285">
        <v>0</v>
      </c>
      <c r="K82" s="285">
        <v>0</v>
      </c>
      <c r="L82" s="285">
        <v>-95</v>
      </c>
      <c r="M82" s="287"/>
      <c r="N82" s="287">
        <v>0</v>
      </c>
      <c r="O82" s="287">
        <v>2.71</v>
      </c>
      <c r="P82" s="287">
        <v>0</v>
      </c>
    </row>
    <row r="83" spans="1:16" s="189" customFormat="1" x14ac:dyDescent="0.2">
      <c r="A83" s="284" t="s">
        <v>497</v>
      </c>
      <c r="B83" s="285">
        <v>0</v>
      </c>
      <c r="C83" s="285">
        <v>0</v>
      </c>
      <c r="D83" s="285">
        <v>0</v>
      </c>
      <c r="E83" s="285">
        <v>0</v>
      </c>
      <c r="F83" s="285">
        <v>0</v>
      </c>
      <c r="G83" s="285"/>
      <c r="H83" s="285">
        <v>110637</v>
      </c>
      <c r="I83" s="285">
        <v>33</v>
      </c>
      <c r="J83" s="285">
        <v>0</v>
      </c>
      <c r="K83" s="285">
        <v>3335</v>
      </c>
      <c r="L83" s="285">
        <v>-42316</v>
      </c>
      <c r="M83" s="287"/>
      <c r="N83" s="287">
        <v>0</v>
      </c>
      <c r="O83" s="287">
        <v>0</v>
      </c>
      <c r="P83" s="287">
        <v>0</v>
      </c>
    </row>
    <row r="84" spans="1:16" s="189" customFormat="1" x14ac:dyDescent="0.2">
      <c r="A84" s="284" t="s">
        <v>498</v>
      </c>
      <c r="B84" s="285">
        <v>0</v>
      </c>
      <c r="C84" s="285">
        <v>0</v>
      </c>
      <c r="D84" s="285">
        <v>0</v>
      </c>
      <c r="E84" s="285">
        <v>0</v>
      </c>
      <c r="F84" s="285">
        <v>0</v>
      </c>
      <c r="G84" s="285"/>
      <c r="H84" s="285">
        <v>1149136</v>
      </c>
      <c r="I84" s="285">
        <v>6</v>
      </c>
      <c r="J84" s="285">
        <v>0</v>
      </c>
      <c r="K84" s="285">
        <v>0</v>
      </c>
      <c r="L84" s="285">
        <v>0</v>
      </c>
      <c r="M84" s="287"/>
      <c r="N84" s="287">
        <v>0</v>
      </c>
      <c r="O84" s="287">
        <v>0.21</v>
      </c>
      <c r="P84" s="287">
        <v>0</v>
      </c>
    </row>
    <row r="85" spans="1:16" s="189" customFormat="1" x14ac:dyDescent="0.2">
      <c r="A85" s="284" t="s">
        <v>499</v>
      </c>
      <c r="B85" s="285">
        <v>1046103</v>
      </c>
      <c r="C85" s="285">
        <v>0</v>
      </c>
      <c r="D85" s="285">
        <v>0</v>
      </c>
      <c r="E85" s="285">
        <v>0</v>
      </c>
      <c r="F85" s="285">
        <v>0</v>
      </c>
      <c r="G85" s="285"/>
      <c r="H85" s="285">
        <v>224000</v>
      </c>
      <c r="I85" s="285">
        <v>74</v>
      </c>
      <c r="J85" s="285">
        <v>0</v>
      </c>
      <c r="K85" s="285">
        <v>0</v>
      </c>
      <c r="L85" s="285">
        <v>0</v>
      </c>
      <c r="M85" s="287"/>
      <c r="N85" s="287">
        <v>0</v>
      </c>
      <c r="O85" s="287">
        <v>6.3</v>
      </c>
      <c r="P85" s="287">
        <v>0</v>
      </c>
    </row>
    <row r="86" spans="1:16" s="189" customFormat="1" x14ac:dyDescent="0.2">
      <c r="A86" s="284" t="s">
        <v>500</v>
      </c>
      <c r="B86" s="285">
        <v>920396</v>
      </c>
      <c r="C86" s="285">
        <v>0</v>
      </c>
      <c r="D86" s="285">
        <v>0</v>
      </c>
      <c r="E86" s="285">
        <v>0</v>
      </c>
      <c r="F86" s="285">
        <v>0</v>
      </c>
      <c r="G86" s="285"/>
      <c r="H86" s="285">
        <v>196000</v>
      </c>
      <c r="I86" s="285">
        <v>120</v>
      </c>
      <c r="J86" s="285">
        <v>0</v>
      </c>
      <c r="K86" s="285">
        <v>0</v>
      </c>
      <c r="L86" s="285">
        <v>0</v>
      </c>
      <c r="M86" s="287"/>
      <c r="N86" s="287">
        <v>0</v>
      </c>
      <c r="O86" s="287">
        <v>6.27</v>
      </c>
      <c r="P86" s="287">
        <v>0</v>
      </c>
    </row>
    <row r="87" spans="1:16" s="189" customFormat="1" x14ac:dyDescent="0.2">
      <c r="A87" s="284" t="s">
        <v>501</v>
      </c>
      <c r="B87" s="285">
        <v>2866202</v>
      </c>
      <c r="C87" s="285">
        <v>0</v>
      </c>
      <c r="D87" s="285">
        <v>0</v>
      </c>
      <c r="E87" s="285">
        <v>0</v>
      </c>
      <c r="F87" s="285">
        <v>0</v>
      </c>
      <c r="G87" s="285"/>
      <c r="H87" s="285">
        <v>739500</v>
      </c>
      <c r="I87" s="285">
        <v>95</v>
      </c>
      <c r="J87" s="285">
        <v>0</v>
      </c>
      <c r="K87" s="285">
        <v>0</v>
      </c>
      <c r="L87" s="285">
        <v>0</v>
      </c>
      <c r="M87" s="287"/>
      <c r="N87" s="287">
        <v>0</v>
      </c>
      <c r="O87" s="287">
        <v>6.03</v>
      </c>
      <c r="P87" s="287">
        <v>0</v>
      </c>
    </row>
    <row r="88" spans="1:16" s="189" customFormat="1" x14ac:dyDescent="0.2">
      <c r="A88" s="284" t="s">
        <v>502</v>
      </c>
      <c r="B88" s="285">
        <v>2904243</v>
      </c>
      <c r="C88" s="285">
        <v>0</v>
      </c>
      <c r="D88" s="285">
        <v>0</v>
      </c>
      <c r="E88" s="285">
        <v>0</v>
      </c>
      <c r="F88" s="285">
        <v>0</v>
      </c>
      <c r="G88" s="285"/>
      <c r="H88" s="285">
        <v>615000</v>
      </c>
      <c r="I88" s="285">
        <v>80</v>
      </c>
      <c r="J88" s="285">
        <v>0</v>
      </c>
      <c r="K88" s="285">
        <v>0</v>
      </c>
      <c r="L88" s="285">
        <v>0</v>
      </c>
      <c r="M88" s="287"/>
      <c r="N88" s="287">
        <v>0</v>
      </c>
      <c r="O88" s="287">
        <v>5.83</v>
      </c>
      <c r="P88" s="287">
        <v>0</v>
      </c>
    </row>
    <row r="89" spans="1:16" s="189" customFormat="1" x14ac:dyDescent="0.2">
      <c r="A89" s="284" t="s">
        <v>503</v>
      </c>
      <c r="B89" s="285">
        <v>488237</v>
      </c>
      <c r="C89" s="285">
        <v>0</v>
      </c>
      <c r="D89" s="285">
        <v>0</v>
      </c>
      <c r="E89" s="285">
        <v>0</v>
      </c>
      <c r="F89" s="285">
        <v>0</v>
      </c>
      <c r="G89" s="285"/>
      <c r="H89" s="285">
        <v>63000</v>
      </c>
      <c r="I89" s="285">
        <v>1</v>
      </c>
      <c r="J89" s="285">
        <v>0</v>
      </c>
      <c r="K89" s="285">
        <v>0</v>
      </c>
      <c r="L89" s="285">
        <v>0</v>
      </c>
      <c r="M89" s="287"/>
      <c r="N89" s="287">
        <v>0</v>
      </c>
      <c r="O89" s="287">
        <v>6.35</v>
      </c>
      <c r="P89" s="287">
        <v>0</v>
      </c>
    </row>
    <row r="90" spans="1:16" s="189" customFormat="1" x14ac:dyDescent="0.2">
      <c r="A90" s="284" t="s">
        <v>504</v>
      </c>
      <c r="B90" s="285">
        <v>2854796</v>
      </c>
      <c r="C90" s="285">
        <v>576</v>
      </c>
      <c r="D90" s="285">
        <v>0</v>
      </c>
      <c r="E90" s="285">
        <v>0</v>
      </c>
      <c r="F90" s="285">
        <v>0</v>
      </c>
      <c r="G90" s="285"/>
      <c r="H90" s="285">
        <v>0</v>
      </c>
      <c r="I90" s="285">
        <v>0</v>
      </c>
      <c r="J90" s="285">
        <v>0</v>
      </c>
      <c r="K90" s="285">
        <v>0</v>
      </c>
      <c r="L90" s="285">
        <v>0</v>
      </c>
      <c r="M90" s="287"/>
      <c r="N90" s="287">
        <v>0</v>
      </c>
      <c r="O90" s="287">
        <v>5.6</v>
      </c>
      <c r="P90" s="287">
        <v>0</v>
      </c>
    </row>
    <row r="91" spans="1:16" s="189" customFormat="1" x14ac:dyDescent="0.2">
      <c r="A91" s="284" t="s">
        <v>505</v>
      </c>
      <c r="B91" s="285">
        <v>1251008</v>
      </c>
      <c r="C91" s="285">
        <v>267</v>
      </c>
      <c r="D91" s="285">
        <v>0</v>
      </c>
      <c r="E91" s="285">
        <v>0</v>
      </c>
      <c r="F91" s="285">
        <v>0</v>
      </c>
      <c r="G91" s="285"/>
      <c r="H91" s="285">
        <v>0</v>
      </c>
      <c r="I91" s="285">
        <v>0</v>
      </c>
      <c r="J91" s="285">
        <v>0</v>
      </c>
      <c r="K91" s="285">
        <v>0</v>
      </c>
      <c r="L91" s="285">
        <v>0</v>
      </c>
      <c r="M91" s="287"/>
      <c r="N91" s="287">
        <v>0</v>
      </c>
      <c r="O91" s="287">
        <v>5.12</v>
      </c>
      <c r="P91" s="287">
        <v>0</v>
      </c>
    </row>
    <row r="92" spans="1:16" s="189" customFormat="1" x14ac:dyDescent="0.2">
      <c r="A92" s="284" t="s">
        <v>506</v>
      </c>
      <c r="B92" s="285">
        <v>1537078</v>
      </c>
      <c r="C92" s="285">
        <v>0</v>
      </c>
      <c r="D92" s="285">
        <v>0</v>
      </c>
      <c r="E92" s="285">
        <v>0</v>
      </c>
      <c r="F92" s="285">
        <v>0</v>
      </c>
      <c r="G92" s="285"/>
      <c r="H92" s="285">
        <v>0</v>
      </c>
      <c r="I92" s="285">
        <v>0</v>
      </c>
      <c r="J92" s="285">
        <v>0</v>
      </c>
      <c r="K92" s="285">
        <v>0</v>
      </c>
      <c r="L92" s="285">
        <v>0</v>
      </c>
      <c r="M92" s="287"/>
      <c r="N92" s="287">
        <v>0</v>
      </c>
      <c r="O92" s="287">
        <v>4.68</v>
      </c>
      <c r="P92" s="287">
        <v>0</v>
      </c>
    </row>
    <row r="93" spans="1:16" s="189" customFormat="1" x14ac:dyDescent="0.2">
      <c r="A93" s="284" t="s">
        <v>507</v>
      </c>
      <c r="B93" s="285">
        <v>0</v>
      </c>
      <c r="C93" s="285">
        <v>0</v>
      </c>
      <c r="D93" s="285">
        <v>0</v>
      </c>
      <c r="E93" s="285">
        <v>0</v>
      </c>
      <c r="F93" s="285">
        <v>0</v>
      </c>
      <c r="G93" s="285"/>
      <c r="H93" s="285">
        <v>2177738</v>
      </c>
      <c r="I93" s="285">
        <v>7</v>
      </c>
      <c r="J93" s="285">
        <v>0</v>
      </c>
      <c r="K93" s="285">
        <v>0</v>
      </c>
      <c r="L93" s="285">
        <v>0</v>
      </c>
      <c r="M93" s="287"/>
      <c r="N93" s="287">
        <v>0</v>
      </c>
      <c r="O93" s="287">
        <v>0</v>
      </c>
      <c r="P93" s="287">
        <v>0</v>
      </c>
    </row>
    <row r="94" spans="1:16" s="189" customFormat="1" x14ac:dyDescent="0.2">
      <c r="A94" s="284" t="s">
        <v>508</v>
      </c>
      <c r="B94" s="285">
        <v>415585</v>
      </c>
      <c r="C94" s="285">
        <v>0</v>
      </c>
      <c r="D94" s="285">
        <v>0</v>
      </c>
      <c r="E94" s="285">
        <v>0</v>
      </c>
      <c r="F94" s="285">
        <v>0</v>
      </c>
      <c r="G94" s="285"/>
      <c r="H94" s="285">
        <v>1341566</v>
      </c>
      <c r="I94" s="285">
        <v>89</v>
      </c>
      <c r="J94" s="285">
        <v>0</v>
      </c>
      <c r="K94" s="285">
        <v>2335</v>
      </c>
      <c r="L94" s="285">
        <v>-121773</v>
      </c>
      <c r="M94" s="287"/>
      <c r="N94" s="287">
        <v>0</v>
      </c>
      <c r="O94" s="287">
        <v>0</v>
      </c>
      <c r="P94" s="287">
        <v>0</v>
      </c>
    </row>
    <row r="95" spans="1:16" s="189" customFormat="1" x14ac:dyDescent="0.2">
      <c r="A95" s="284" t="s">
        <v>509</v>
      </c>
      <c r="B95" s="285">
        <v>2264464</v>
      </c>
      <c r="C95" s="285">
        <v>0</v>
      </c>
      <c r="D95" s="285">
        <v>0</v>
      </c>
      <c r="E95" s="285">
        <v>0</v>
      </c>
      <c r="F95" s="285">
        <v>0</v>
      </c>
      <c r="G95" s="285"/>
      <c r="H95" s="285">
        <v>325000</v>
      </c>
      <c r="I95" s="285">
        <v>46</v>
      </c>
      <c r="J95" s="285">
        <v>0</v>
      </c>
      <c r="K95" s="285">
        <v>0</v>
      </c>
      <c r="L95" s="285">
        <v>0</v>
      </c>
      <c r="M95" s="287"/>
      <c r="N95" s="287">
        <v>0</v>
      </c>
      <c r="O95" s="287">
        <v>9.65</v>
      </c>
      <c r="P95" s="287">
        <v>0</v>
      </c>
    </row>
    <row r="96" spans="1:16" s="189" customFormat="1" x14ac:dyDescent="0.2">
      <c r="A96" s="284" t="s">
        <v>510</v>
      </c>
      <c r="B96" s="285">
        <v>780707</v>
      </c>
      <c r="C96" s="285">
        <v>0</v>
      </c>
      <c r="D96" s="285">
        <v>0</v>
      </c>
      <c r="E96" s="285">
        <v>0</v>
      </c>
      <c r="F96" s="285">
        <v>0</v>
      </c>
      <c r="G96" s="285"/>
      <c r="H96" s="285">
        <v>0</v>
      </c>
      <c r="I96" s="285">
        <v>0</v>
      </c>
      <c r="J96" s="285">
        <v>0</v>
      </c>
      <c r="K96" s="285">
        <v>0</v>
      </c>
      <c r="L96" s="285">
        <v>0</v>
      </c>
      <c r="M96" s="287"/>
      <c r="N96" s="287">
        <v>0</v>
      </c>
      <c r="O96" s="287">
        <v>8.2899999999999991</v>
      </c>
      <c r="P96" s="287">
        <v>0</v>
      </c>
    </row>
    <row r="97" spans="1:16" s="189" customFormat="1" x14ac:dyDescent="0.2">
      <c r="A97" s="284" t="s">
        <v>511</v>
      </c>
      <c r="B97" s="285">
        <v>282536</v>
      </c>
      <c r="C97" s="285">
        <v>0</v>
      </c>
      <c r="D97" s="285">
        <v>0</v>
      </c>
      <c r="E97" s="285">
        <v>0</v>
      </c>
      <c r="F97" s="285">
        <v>0</v>
      </c>
      <c r="G97" s="285"/>
      <c r="H97" s="285">
        <v>183300</v>
      </c>
      <c r="I97" s="285">
        <v>62</v>
      </c>
      <c r="J97" s="285">
        <v>0</v>
      </c>
      <c r="K97" s="285">
        <v>0</v>
      </c>
      <c r="L97" s="285">
        <v>0</v>
      </c>
      <c r="M97" s="287"/>
      <c r="N97" s="287">
        <v>0</v>
      </c>
      <c r="O97" s="287">
        <v>8.3699999999999992</v>
      </c>
      <c r="P97" s="287">
        <v>0</v>
      </c>
    </row>
    <row r="98" spans="1:16" s="189" customFormat="1" x14ac:dyDescent="0.2">
      <c r="A98" s="284" t="s">
        <v>512</v>
      </c>
      <c r="B98" s="285">
        <v>0</v>
      </c>
      <c r="C98" s="285">
        <v>0</v>
      </c>
      <c r="D98" s="285">
        <v>0</v>
      </c>
      <c r="E98" s="285">
        <v>0</v>
      </c>
      <c r="F98" s="285">
        <v>0</v>
      </c>
      <c r="G98" s="285"/>
      <c r="H98" s="285">
        <v>18606</v>
      </c>
      <c r="I98" s="285">
        <v>0</v>
      </c>
      <c r="J98" s="285">
        <v>0</v>
      </c>
      <c r="K98" s="285">
        <v>0</v>
      </c>
      <c r="L98" s="285">
        <v>0</v>
      </c>
      <c r="M98" s="287"/>
      <c r="N98" s="287">
        <v>100</v>
      </c>
      <c r="O98" s="287">
        <v>0</v>
      </c>
      <c r="P98" s="287">
        <v>0</v>
      </c>
    </row>
    <row r="99" spans="1:16" s="189" customFormat="1" x14ac:dyDescent="0.2">
      <c r="A99" s="284" t="s">
        <v>513</v>
      </c>
      <c r="B99" s="285">
        <v>0</v>
      </c>
      <c r="C99" s="285">
        <v>0</v>
      </c>
      <c r="D99" s="285">
        <v>0</v>
      </c>
      <c r="E99" s="285">
        <v>0</v>
      </c>
      <c r="F99" s="285">
        <v>0</v>
      </c>
      <c r="G99" s="285"/>
      <c r="H99" s="285">
        <v>41563</v>
      </c>
      <c r="I99" s="285">
        <v>3</v>
      </c>
      <c r="J99" s="285">
        <v>0</v>
      </c>
      <c r="K99" s="285">
        <v>1626</v>
      </c>
      <c r="L99" s="285">
        <v>-6507</v>
      </c>
      <c r="M99" s="287"/>
      <c r="N99" s="287">
        <v>0</v>
      </c>
      <c r="O99" s="287">
        <v>0</v>
      </c>
      <c r="P99" s="287">
        <v>0</v>
      </c>
    </row>
    <row r="100" spans="1:16" s="189" customFormat="1" x14ac:dyDescent="0.2">
      <c r="A100" s="284" t="s">
        <v>668</v>
      </c>
      <c r="B100" s="285">
        <v>265516</v>
      </c>
      <c r="C100" s="285">
        <v>0</v>
      </c>
      <c r="D100" s="285">
        <v>0</v>
      </c>
      <c r="E100" s="285">
        <v>0</v>
      </c>
      <c r="F100" s="285">
        <v>0</v>
      </c>
      <c r="G100" s="285"/>
      <c r="H100" s="285">
        <v>31888</v>
      </c>
      <c r="I100" s="285">
        <v>5</v>
      </c>
      <c r="J100" s="285">
        <v>0</v>
      </c>
      <c r="K100" s="285">
        <v>0</v>
      </c>
      <c r="L100" s="285">
        <v>0</v>
      </c>
      <c r="M100" s="287"/>
      <c r="N100" s="287">
        <v>0</v>
      </c>
      <c r="O100" s="287">
        <v>2</v>
      </c>
      <c r="P100" s="287">
        <v>0.56999999999999995</v>
      </c>
    </row>
    <row r="101" spans="1:16" s="189" customFormat="1" x14ac:dyDescent="0.2">
      <c r="A101" s="284" t="s">
        <v>670</v>
      </c>
      <c r="B101" s="285">
        <v>217302</v>
      </c>
      <c r="C101" s="285">
        <v>0</v>
      </c>
      <c r="D101" s="285">
        <v>0</v>
      </c>
      <c r="E101" s="285">
        <v>0</v>
      </c>
      <c r="F101" s="285">
        <v>0</v>
      </c>
      <c r="G101" s="285"/>
      <c r="H101" s="285">
        <v>16801</v>
      </c>
      <c r="I101" s="285">
        <v>31</v>
      </c>
      <c r="J101" s="285">
        <v>0</v>
      </c>
      <c r="K101" s="285">
        <v>0</v>
      </c>
      <c r="L101" s="285">
        <v>0</v>
      </c>
      <c r="M101" s="287"/>
      <c r="N101" s="287">
        <v>0</v>
      </c>
      <c r="O101" s="287">
        <v>4.4000000000000004</v>
      </c>
      <c r="P101" s="287">
        <v>0</v>
      </c>
    </row>
    <row r="102" spans="1:16" s="189" customFormat="1" x14ac:dyDescent="0.2">
      <c r="A102" s="284" t="s">
        <v>671</v>
      </c>
      <c r="B102" s="285">
        <v>0</v>
      </c>
      <c r="C102" s="285">
        <v>0</v>
      </c>
      <c r="D102" s="285">
        <v>0</v>
      </c>
      <c r="E102" s="285">
        <v>0</v>
      </c>
      <c r="F102" s="285">
        <v>0</v>
      </c>
      <c r="G102" s="285"/>
      <c r="H102" s="285">
        <v>100951</v>
      </c>
      <c r="I102" s="285">
        <v>81</v>
      </c>
      <c r="J102" s="285">
        <v>0</v>
      </c>
      <c r="K102" s="285">
        <v>0</v>
      </c>
      <c r="L102" s="285">
        <v>0</v>
      </c>
      <c r="M102" s="287"/>
      <c r="N102" s="287">
        <v>0</v>
      </c>
      <c r="O102" s="287">
        <v>38.340000000000003</v>
      </c>
      <c r="P102" s="287">
        <v>0</v>
      </c>
    </row>
    <row r="103" spans="1:16" s="189" customFormat="1" x14ac:dyDescent="0.2">
      <c r="A103" s="284" t="s">
        <v>672</v>
      </c>
      <c r="B103" s="285">
        <v>5898</v>
      </c>
      <c r="C103" s="285">
        <v>0</v>
      </c>
      <c r="D103" s="285">
        <v>0</v>
      </c>
      <c r="E103" s="285">
        <v>0</v>
      </c>
      <c r="F103" s="285">
        <v>0</v>
      </c>
      <c r="G103" s="285"/>
      <c r="H103" s="285">
        <v>64000</v>
      </c>
      <c r="I103" s="285">
        <v>1</v>
      </c>
      <c r="J103" s="285">
        <v>0</v>
      </c>
      <c r="K103" s="285">
        <v>0</v>
      </c>
      <c r="L103" s="285">
        <v>0</v>
      </c>
      <c r="M103" s="287"/>
      <c r="N103" s="287">
        <v>0</v>
      </c>
      <c r="O103" s="287">
        <v>16.2</v>
      </c>
      <c r="P103" s="287">
        <v>0</v>
      </c>
    </row>
    <row r="104" spans="1:16" s="189" customFormat="1" x14ac:dyDescent="0.2">
      <c r="A104" s="284" t="s">
        <v>461</v>
      </c>
      <c r="B104" s="285">
        <v>858249</v>
      </c>
      <c r="C104" s="285">
        <v>1148</v>
      </c>
      <c r="D104" s="285">
        <v>0</v>
      </c>
      <c r="E104" s="285">
        <v>0</v>
      </c>
      <c r="F104" s="285">
        <v>0</v>
      </c>
      <c r="G104" s="285"/>
      <c r="H104" s="285">
        <v>130000</v>
      </c>
      <c r="I104" s="285">
        <v>304</v>
      </c>
      <c r="J104" s="285">
        <v>0</v>
      </c>
      <c r="K104" s="285">
        <v>0</v>
      </c>
      <c r="L104" s="285">
        <v>0</v>
      </c>
      <c r="M104" s="287"/>
      <c r="N104" s="287">
        <v>0</v>
      </c>
      <c r="O104" s="287">
        <v>5.26</v>
      </c>
      <c r="P104" s="287">
        <v>0</v>
      </c>
    </row>
    <row r="105" spans="1:16" s="189" customFormat="1" x14ac:dyDescent="0.2">
      <c r="A105" s="284" t="s">
        <v>463</v>
      </c>
      <c r="B105" s="285">
        <v>1756030</v>
      </c>
      <c r="C105" s="285">
        <v>3314</v>
      </c>
      <c r="D105" s="285">
        <v>0</v>
      </c>
      <c r="E105" s="285">
        <v>0</v>
      </c>
      <c r="F105" s="285">
        <v>0</v>
      </c>
      <c r="G105" s="285"/>
      <c r="H105" s="285">
        <v>292500</v>
      </c>
      <c r="I105" s="285">
        <v>702</v>
      </c>
      <c r="J105" s="285">
        <v>0</v>
      </c>
      <c r="K105" s="285">
        <v>0</v>
      </c>
      <c r="L105" s="285">
        <v>0</v>
      </c>
      <c r="M105" s="287"/>
      <c r="N105" s="287">
        <v>0</v>
      </c>
      <c r="O105" s="287">
        <v>4.5</v>
      </c>
      <c r="P105" s="287">
        <v>0</v>
      </c>
    </row>
    <row r="106" spans="1:16" s="189" customFormat="1" x14ac:dyDescent="0.2">
      <c r="A106" s="284" t="s">
        <v>464</v>
      </c>
      <c r="B106" s="285">
        <v>11825178</v>
      </c>
      <c r="C106" s="285">
        <v>674</v>
      </c>
      <c r="D106" s="285">
        <v>0</v>
      </c>
      <c r="E106" s="285">
        <v>0</v>
      </c>
      <c r="F106" s="285">
        <v>0</v>
      </c>
      <c r="G106" s="285"/>
      <c r="H106" s="285">
        <v>1349000</v>
      </c>
      <c r="I106" s="285">
        <v>144</v>
      </c>
      <c r="J106" s="285">
        <v>0</v>
      </c>
      <c r="K106" s="285">
        <v>0</v>
      </c>
      <c r="L106" s="285">
        <v>0</v>
      </c>
      <c r="M106" s="287"/>
      <c r="N106" s="287">
        <v>0</v>
      </c>
      <c r="O106" s="287">
        <v>4.3099999999999996</v>
      </c>
      <c r="P106" s="287">
        <v>0</v>
      </c>
    </row>
    <row r="107" spans="1:16" s="189" customFormat="1" x14ac:dyDescent="0.2">
      <c r="A107" s="284" t="s">
        <v>465</v>
      </c>
      <c r="B107" s="285">
        <v>2448000</v>
      </c>
      <c r="C107" s="285">
        <v>1234</v>
      </c>
      <c r="D107" s="285">
        <v>0</v>
      </c>
      <c r="E107" s="285">
        <v>0</v>
      </c>
      <c r="F107" s="285">
        <v>0</v>
      </c>
      <c r="G107" s="285"/>
      <c r="H107" s="285">
        <v>272000</v>
      </c>
      <c r="I107" s="285">
        <v>246</v>
      </c>
      <c r="J107" s="285">
        <v>0</v>
      </c>
      <c r="K107" s="285">
        <v>0</v>
      </c>
      <c r="L107" s="285">
        <v>0</v>
      </c>
      <c r="M107" s="287"/>
      <c r="N107" s="287">
        <v>0</v>
      </c>
      <c r="O107" s="287">
        <v>4.75</v>
      </c>
      <c r="P107" s="287">
        <v>0</v>
      </c>
    </row>
    <row r="108" spans="1:16" s="189" customFormat="1" x14ac:dyDescent="0.2">
      <c r="A108" s="284" t="s">
        <v>673</v>
      </c>
      <c r="B108" s="285">
        <v>139408</v>
      </c>
      <c r="C108" s="285">
        <v>0</v>
      </c>
      <c r="D108" s="285">
        <v>0</v>
      </c>
      <c r="E108" s="285">
        <v>0</v>
      </c>
      <c r="F108" s="285">
        <v>0</v>
      </c>
      <c r="G108" s="285"/>
      <c r="H108" s="285">
        <v>10800</v>
      </c>
      <c r="I108" s="285">
        <v>8</v>
      </c>
      <c r="J108" s="285">
        <v>0</v>
      </c>
      <c r="K108" s="285">
        <v>0</v>
      </c>
      <c r="L108" s="285">
        <v>0</v>
      </c>
      <c r="M108" s="287"/>
      <c r="N108" s="287">
        <v>0</v>
      </c>
      <c r="O108" s="287">
        <v>16</v>
      </c>
      <c r="P108" s="287">
        <v>0</v>
      </c>
    </row>
    <row r="109" spans="1:16" s="189" customFormat="1" x14ac:dyDescent="0.2">
      <c r="A109" s="284" t="s">
        <v>580</v>
      </c>
      <c r="B109" s="285">
        <v>2000000</v>
      </c>
      <c r="C109" s="285">
        <v>0</v>
      </c>
      <c r="D109" s="285">
        <v>0</v>
      </c>
      <c r="E109" s="285">
        <v>0</v>
      </c>
      <c r="F109" s="285">
        <v>0</v>
      </c>
      <c r="G109" s="285"/>
      <c r="H109" s="285">
        <v>0</v>
      </c>
      <c r="I109" s="285">
        <v>0</v>
      </c>
      <c r="J109" s="285">
        <v>0</v>
      </c>
      <c r="K109" s="285">
        <v>0</v>
      </c>
      <c r="L109" s="285">
        <v>0</v>
      </c>
      <c r="M109" s="287"/>
      <c r="N109" s="287">
        <v>0</v>
      </c>
      <c r="O109" s="287">
        <v>0</v>
      </c>
      <c r="P109" s="287">
        <v>8.5</v>
      </c>
    </row>
    <row r="110" spans="1:16" s="189" customFormat="1" x14ac:dyDescent="0.2">
      <c r="A110" s="284" t="s">
        <v>675</v>
      </c>
      <c r="B110" s="285">
        <v>1500000</v>
      </c>
      <c r="C110" s="285">
        <v>36108</v>
      </c>
      <c r="D110" s="285">
        <v>0</v>
      </c>
      <c r="E110" s="285">
        <v>0</v>
      </c>
      <c r="F110" s="285">
        <v>0</v>
      </c>
      <c r="G110" s="285"/>
      <c r="H110" s="285">
        <v>0</v>
      </c>
      <c r="I110" s="285">
        <v>0</v>
      </c>
      <c r="J110" s="285">
        <v>0</v>
      </c>
      <c r="K110" s="285">
        <v>0</v>
      </c>
      <c r="L110" s="285">
        <v>0</v>
      </c>
      <c r="M110" s="287"/>
      <c r="N110" s="287">
        <v>0</v>
      </c>
      <c r="O110" s="287">
        <v>0</v>
      </c>
      <c r="P110" s="287">
        <v>3.86</v>
      </c>
    </row>
    <row r="111" spans="1:16" s="189" customFormat="1" x14ac:dyDescent="0.2">
      <c r="A111" s="284" t="s">
        <v>676</v>
      </c>
      <c r="B111" s="285">
        <v>3000000</v>
      </c>
      <c r="C111" s="285">
        <v>12103</v>
      </c>
      <c r="D111" s="285">
        <v>0</v>
      </c>
      <c r="E111" s="285">
        <v>0</v>
      </c>
      <c r="F111" s="285">
        <v>0</v>
      </c>
      <c r="G111" s="285"/>
      <c r="H111" s="285">
        <v>0</v>
      </c>
      <c r="I111" s="285">
        <v>0</v>
      </c>
      <c r="J111" s="285">
        <v>0</v>
      </c>
      <c r="K111" s="285">
        <v>0</v>
      </c>
      <c r="L111" s="285">
        <v>0</v>
      </c>
      <c r="M111" s="287"/>
      <c r="N111" s="287">
        <v>0</v>
      </c>
      <c r="O111" s="287">
        <v>0</v>
      </c>
      <c r="P111" s="287">
        <v>2.86</v>
      </c>
    </row>
    <row r="112" spans="1:16" s="189" customFormat="1" x14ac:dyDescent="0.2">
      <c r="A112" s="284" t="s">
        <v>743</v>
      </c>
      <c r="B112" s="285">
        <v>470000</v>
      </c>
      <c r="C112" s="285">
        <v>13</v>
      </c>
      <c r="D112" s="285">
        <v>0</v>
      </c>
      <c r="E112" s="285">
        <v>0</v>
      </c>
      <c r="F112" s="285">
        <v>0</v>
      </c>
      <c r="G112" s="285"/>
      <c r="H112" s="285">
        <v>110000</v>
      </c>
      <c r="I112" s="285">
        <v>6</v>
      </c>
      <c r="J112" s="285">
        <v>0</v>
      </c>
      <c r="K112" s="285">
        <v>0</v>
      </c>
      <c r="L112" s="285">
        <v>0</v>
      </c>
      <c r="M112" s="287"/>
      <c r="N112" s="287">
        <v>0</v>
      </c>
      <c r="O112" s="287">
        <v>0</v>
      </c>
      <c r="P112" s="287">
        <v>0</v>
      </c>
    </row>
    <row r="113" spans="1:16" s="189" customFormat="1" x14ac:dyDescent="0.2">
      <c r="A113" s="284" t="s">
        <v>746</v>
      </c>
      <c r="B113" s="285">
        <v>888000</v>
      </c>
      <c r="C113" s="285">
        <v>0</v>
      </c>
      <c r="D113" s="285">
        <v>0</v>
      </c>
      <c r="E113" s="285">
        <v>0</v>
      </c>
      <c r="F113" s="285">
        <v>0</v>
      </c>
      <c r="G113" s="285"/>
      <c r="H113" s="285">
        <v>26000</v>
      </c>
      <c r="I113" s="285">
        <v>1</v>
      </c>
      <c r="J113" s="285">
        <v>0</v>
      </c>
      <c r="K113" s="285">
        <v>0</v>
      </c>
      <c r="L113" s="285">
        <v>0</v>
      </c>
      <c r="M113" s="287"/>
      <c r="N113" s="287">
        <v>0</v>
      </c>
      <c r="O113" s="287">
        <v>1.42</v>
      </c>
      <c r="P113" s="287">
        <v>0</v>
      </c>
    </row>
    <row r="114" spans="1:16" s="189" customFormat="1" x14ac:dyDescent="0.2">
      <c r="A114" s="284" t="s">
        <v>677</v>
      </c>
      <c r="B114" s="285">
        <v>433251</v>
      </c>
      <c r="C114" s="285">
        <v>73</v>
      </c>
      <c r="D114" s="285">
        <v>0</v>
      </c>
      <c r="E114" s="285">
        <v>0</v>
      </c>
      <c r="F114" s="285">
        <v>0</v>
      </c>
      <c r="G114" s="285"/>
      <c r="H114" s="285">
        <v>28900</v>
      </c>
      <c r="I114" s="285">
        <v>11</v>
      </c>
      <c r="J114" s="285">
        <v>0</v>
      </c>
      <c r="K114" s="285">
        <v>0</v>
      </c>
      <c r="L114" s="285">
        <v>0</v>
      </c>
      <c r="M114" s="287"/>
      <c r="N114" s="287">
        <v>0</v>
      </c>
      <c r="O114" s="287">
        <v>2.38</v>
      </c>
      <c r="P114" s="287">
        <v>0</v>
      </c>
    </row>
    <row r="115" spans="1:16" s="189" customFormat="1" x14ac:dyDescent="0.2">
      <c r="A115" s="284" t="s">
        <v>679</v>
      </c>
      <c r="B115" s="285">
        <v>279187</v>
      </c>
      <c r="C115" s="285">
        <v>11</v>
      </c>
      <c r="D115" s="285">
        <v>0</v>
      </c>
      <c r="E115" s="285">
        <v>0</v>
      </c>
      <c r="F115" s="285">
        <v>0</v>
      </c>
      <c r="G115" s="285"/>
      <c r="H115" s="285">
        <v>19194</v>
      </c>
      <c r="I115" s="285">
        <v>5</v>
      </c>
      <c r="J115" s="285">
        <v>0</v>
      </c>
      <c r="K115" s="285">
        <v>0</v>
      </c>
      <c r="L115" s="285">
        <v>0</v>
      </c>
      <c r="M115" s="287"/>
      <c r="N115" s="287">
        <v>0</v>
      </c>
      <c r="O115" s="287">
        <v>3.01</v>
      </c>
      <c r="P115" s="287">
        <v>0</v>
      </c>
    </row>
    <row r="116" spans="1:16" s="189" customFormat="1" x14ac:dyDescent="0.2">
      <c r="A116" s="284" t="s">
        <v>514</v>
      </c>
      <c r="B116" s="285">
        <v>0</v>
      </c>
      <c r="C116" s="285">
        <v>0</v>
      </c>
      <c r="D116" s="285">
        <v>0</v>
      </c>
      <c r="E116" s="285">
        <v>0</v>
      </c>
      <c r="F116" s="285">
        <v>0</v>
      </c>
      <c r="G116" s="285"/>
      <c r="H116" s="285">
        <v>7371</v>
      </c>
      <c r="I116" s="285">
        <v>32</v>
      </c>
      <c r="J116" s="285">
        <v>0</v>
      </c>
      <c r="K116" s="285">
        <v>0</v>
      </c>
      <c r="L116" s="285">
        <v>0</v>
      </c>
      <c r="M116" s="287"/>
      <c r="N116" s="287">
        <v>0</v>
      </c>
      <c r="O116" s="287">
        <v>25.93</v>
      </c>
      <c r="P116" s="287">
        <v>0</v>
      </c>
    </row>
    <row r="117" spans="1:16" s="189" customFormat="1" x14ac:dyDescent="0.2">
      <c r="A117" s="284" t="s">
        <v>680</v>
      </c>
      <c r="B117" s="285">
        <v>0</v>
      </c>
      <c r="C117" s="285">
        <v>0</v>
      </c>
      <c r="D117" s="285">
        <v>0</v>
      </c>
      <c r="E117" s="285">
        <v>0</v>
      </c>
      <c r="F117" s="285">
        <v>0</v>
      </c>
      <c r="G117" s="285"/>
      <c r="H117" s="285">
        <v>48437</v>
      </c>
      <c r="I117" s="285">
        <v>27</v>
      </c>
      <c r="J117" s="285">
        <v>0</v>
      </c>
      <c r="K117" s="285">
        <v>0</v>
      </c>
      <c r="L117" s="285">
        <v>0</v>
      </c>
      <c r="M117" s="287"/>
      <c r="N117" s="287">
        <v>0</v>
      </c>
      <c r="O117" s="287">
        <v>3.97</v>
      </c>
      <c r="P117" s="287">
        <v>0</v>
      </c>
    </row>
    <row r="118" spans="1:16" s="189" customFormat="1" ht="22.5" x14ac:dyDescent="0.2">
      <c r="A118" s="284" t="s">
        <v>621</v>
      </c>
      <c r="B118" s="285">
        <v>1200000</v>
      </c>
      <c r="C118" s="285">
        <v>58139</v>
      </c>
      <c r="D118" s="285">
        <v>0</v>
      </c>
      <c r="E118" s="285">
        <v>0</v>
      </c>
      <c r="F118" s="285">
        <v>-1087</v>
      </c>
      <c r="G118" s="285"/>
      <c r="H118" s="285">
        <v>0</v>
      </c>
      <c r="I118" s="285">
        <v>0</v>
      </c>
      <c r="J118" s="285">
        <v>0</v>
      </c>
      <c r="K118" s="285">
        <v>0</v>
      </c>
      <c r="L118" s="285">
        <v>0</v>
      </c>
      <c r="M118" s="287"/>
      <c r="N118" s="287">
        <v>0</v>
      </c>
      <c r="O118" s="287">
        <v>0</v>
      </c>
      <c r="P118" s="287">
        <v>5.24</v>
      </c>
    </row>
    <row r="119" spans="1:16" s="189" customFormat="1" x14ac:dyDescent="0.2">
      <c r="A119" s="284" t="s">
        <v>466</v>
      </c>
      <c r="B119" s="285">
        <v>42109</v>
      </c>
      <c r="C119" s="285">
        <v>0</v>
      </c>
      <c r="D119" s="285">
        <v>0</v>
      </c>
      <c r="E119" s="285">
        <v>0</v>
      </c>
      <c r="F119" s="285">
        <v>0</v>
      </c>
      <c r="G119" s="285"/>
      <c r="H119" s="285">
        <v>31500</v>
      </c>
      <c r="I119" s="285">
        <v>13</v>
      </c>
      <c r="J119" s="285">
        <v>0</v>
      </c>
      <c r="K119" s="285">
        <v>0</v>
      </c>
      <c r="L119" s="285">
        <v>0</v>
      </c>
      <c r="M119" s="287"/>
      <c r="N119" s="287">
        <v>57.21</v>
      </c>
      <c r="O119" s="287">
        <v>8.83</v>
      </c>
      <c r="P119" s="287">
        <v>1.39</v>
      </c>
    </row>
    <row r="120" spans="1:16" s="189" customFormat="1" x14ac:dyDescent="0.2">
      <c r="A120" s="284" t="s">
        <v>467</v>
      </c>
      <c r="B120" s="285">
        <v>75901</v>
      </c>
      <c r="C120" s="285">
        <v>0</v>
      </c>
      <c r="D120" s="285">
        <v>0</v>
      </c>
      <c r="E120" s="285">
        <v>0</v>
      </c>
      <c r="F120" s="285">
        <v>0</v>
      </c>
      <c r="G120" s="285"/>
      <c r="H120" s="285">
        <v>23476</v>
      </c>
      <c r="I120" s="285">
        <v>60</v>
      </c>
      <c r="J120" s="285">
        <v>0</v>
      </c>
      <c r="K120" s="285">
        <v>863</v>
      </c>
      <c r="L120" s="285">
        <v>-731</v>
      </c>
      <c r="M120" s="287"/>
      <c r="N120" s="287">
        <v>76.38</v>
      </c>
      <c r="O120" s="287">
        <v>4.95</v>
      </c>
      <c r="P120" s="287">
        <v>1.63</v>
      </c>
    </row>
    <row r="121" spans="1:16" s="189" customFormat="1" x14ac:dyDescent="0.2">
      <c r="A121" s="284" t="s">
        <v>468</v>
      </c>
      <c r="B121" s="285">
        <v>224816</v>
      </c>
      <c r="C121" s="285">
        <v>0</v>
      </c>
      <c r="D121" s="285">
        <v>0</v>
      </c>
      <c r="E121" s="285">
        <v>0</v>
      </c>
      <c r="F121" s="285">
        <v>0</v>
      </c>
      <c r="G121" s="285"/>
      <c r="H121" s="285">
        <v>64000</v>
      </c>
      <c r="I121" s="285">
        <v>253</v>
      </c>
      <c r="J121" s="285">
        <v>0</v>
      </c>
      <c r="K121" s="285">
        <v>9599</v>
      </c>
      <c r="L121" s="285">
        <v>-16611</v>
      </c>
      <c r="M121" s="287"/>
      <c r="N121" s="287">
        <v>77.84</v>
      </c>
      <c r="O121" s="287">
        <v>7.06</v>
      </c>
      <c r="P121" s="287">
        <v>0</v>
      </c>
    </row>
    <row r="122" spans="1:16" s="189" customFormat="1" x14ac:dyDescent="0.2">
      <c r="A122" s="284" t="s">
        <v>469</v>
      </c>
      <c r="B122" s="285">
        <v>167644</v>
      </c>
      <c r="C122" s="285">
        <v>2</v>
      </c>
      <c r="D122" s="285">
        <v>0</v>
      </c>
      <c r="E122" s="285">
        <v>0</v>
      </c>
      <c r="F122" s="285">
        <v>0</v>
      </c>
      <c r="G122" s="285"/>
      <c r="H122" s="285">
        <v>41300</v>
      </c>
      <c r="I122" s="285">
        <v>32</v>
      </c>
      <c r="J122" s="285">
        <v>0</v>
      </c>
      <c r="K122" s="285">
        <v>6505</v>
      </c>
      <c r="L122" s="285">
        <v>-10914</v>
      </c>
      <c r="M122" s="287"/>
      <c r="N122" s="287">
        <v>80.23</v>
      </c>
      <c r="O122" s="287">
        <v>7.28</v>
      </c>
      <c r="P122" s="287">
        <v>0</v>
      </c>
    </row>
    <row r="123" spans="1:16" s="189" customFormat="1" x14ac:dyDescent="0.2">
      <c r="A123" s="284" t="s">
        <v>470</v>
      </c>
      <c r="B123" s="285">
        <v>177067</v>
      </c>
      <c r="C123" s="285">
        <v>0</v>
      </c>
      <c r="D123" s="285">
        <v>0</v>
      </c>
      <c r="E123" s="285">
        <v>0</v>
      </c>
      <c r="F123" s="285">
        <v>0</v>
      </c>
      <c r="G123" s="285"/>
      <c r="H123" s="285">
        <v>172500</v>
      </c>
      <c r="I123" s="285">
        <v>9</v>
      </c>
      <c r="J123" s="285">
        <v>0</v>
      </c>
      <c r="K123" s="285">
        <v>0</v>
      </c>
      <c r="L123" s="285">
        <v>0</v>
      </c>
      <c r="M123" s="287"/>
      <c r="N123" s="287">
        <v>0</v>
      </c>
      <c r="O123" s="287">
        <v>34.369999999999997</v>
      </c>
      <c r="P123" s="287">
        <v>0</v>
      </c>
    </row>
    <row r="124" spans="1:16" s="189" customFormat="1" x14ac:dyDescent="0.2">
      <c r="A124" s="284" t="s">
        <v>471</v>
      </c>
      <c r="B124" s="285">
        <v>516319</v>
      </c>
      <c r="C124" s="285">
        <v>883</v>
      </c>
      <c r="D124" s="285">
        <v>0</v>
      </c>
      <c r="E124" s="285">
        <v>0</v>
      </c>
      <c r="F124" s="285">
        <v>0</v>
      </c>
      <c r="G124" s="285"/>
      <c r="H124" s="285">
        <v>201600</v>
      </c>
      <c r="I124" s="285">
        <v>439</v>
      </c>
      <c r="J124" s="285">
        <v>0</v>
      </c>
      <c r="K124" s="285">
        <v>0</v>
      </c>
      <c r="L124" s="285">
        <v>0</v>
      </c>
      <c r="M124" s="287"/>
      <c r="N124" s="287">
        <v>0</v>
      </c>
      <c r="O124" s="287">
        <v>6.24</v>
      </c>
      <c r="P124" s="287">
        <v>0</v>
      </c>
    </row>
    <row r="125" spans="1:16" s="189" customFormat="1" x14ac:dyDescent="0.2">
      <c r="A125" s="284" t="s">
        <v>472</v>
      </c>
      <c r="B125" s="285">
        <v>861417</v>
      </c>
      <c r="C125" s="285">
        <v>264</v>
      </c>
      <c r="D125" s="285">
        <v>0</v>
      </c>
      <c r="E125" s="285">
        <v>0</v>
      </c>
      <c r="F125" s="285">
        <v>0</v>
      </c>
      <c r="G125" s="285"/>
      <c r="H125" s="285">
        <v>379500</v>
      </c>
      <c r="I125" s="285">
        <v>148</v>
      </c>
      <c r="J125" s="285">
        <v>0</v>
      </c>
      <c r="K125" s="285">
        <v>0</v>
      </c>
      <c r="L125" s="285">
        <v>0</v>
      </c>
      <c r="M125" s="287"/>
      <c r="N125" s="287">
        <v>0</v>
      </c>
      <c r="O125" s="287">
        <v>8.16</v>
      </c>
      <c r="P125" s="287">
        <v>0</v>
      </c>
    </row>
    <row r="126" spans="1:16" s="189" customFormat="1" x14ac:dyDescent="0.2">
      <c r="A126" s="284" t="s">
        <v>623</v>
      </c>
      <c r="B126" s="285">
        <v>25163</v>
      </c>
      <c r="C126" s="285">
        <v>0</v>
      </c>
      <c r="D126" s="285">
        <v>0</v>
      </c>
      <c r="E126" s="285">
        <v>0</v>
      </c>
      <c r="F126" s="285">
        <v>0</v>
      </c>
      <c r="G126" s="285"/>
      <c r="H126" s="285">
        <v>117000</v>
      </c>
      <c r="I126" s="285">
        <v>185</v>
      </c>
      <c r="J126" s="285">
        <v>0</v>
      </c>
      <c r="K126" s="285">
        <v>0</v>
      </c>
      <c r="L126" s="285">
        <v>0</v>
      </c>
      <c r="M126" s="287"/>
      <c r="N126" s="287">
        <v>0</v>
      </c>
      <c r="O126" s="287">
        <v>12.62</v>
      </c>
      <c r="P126" s="287">
        <v>0</v>
      </c>
    </row>
    <row r="127" spans="1:16" s="189" customFormat="1" x14ac:dyDescent="0.2">
      <c r="A127" s="284" t="s">
        <v>624</v>
      </c>
      <c r="B127" s="285">
        <v>33527</v>
      </c>
      <c r="C127" s="285">
        <v>1</v>
      </c>
      <c r="D127" s="285">
        <v>0</v>
      </c>
      <c r="E127" s="285">
        <v>0</v>
      </c>
      <c r="F127" s="285">
        <v>0</v>
      </c>
      <c r="G127" s="285"/>
      <c r="H127" s="285">
        <v>1310857</v>
      </c>
      <c r="I127" s="285">
        <v>415</v>
      </c>
      <c r="J127" s="285">
        <v>0</v>
      </c>
      <c r="K127" s="285">
        <v>0</v>
      </c>
      <c r="L127" s="285">
        <v>-4517</v>
      </c>
      <c r="M127" s="287"/>
      <c r="N127" s="287">
        <v>0</v>
      </c>
      <c r="O127" s="287">
        <v>31.09</v>
      </c>
      <c r="P127" s="287">
        <v>0</v>
      </c>
    </row>
    <row r="128" spans="1:16" s="189" customFormat="1" x14ac:dyDescent="0.2">
      <c r="A128" s="284" t="s">
        <v>625</v>
      </c>
      <c r="B128" s="285">
        <v>0</v>
      </c>
      <c r="C128" s="285">
        <v>0</v>
      </c>
      <c r="D128" s="285">
        <v>0</v>
      </c>
      <c r="E128" s="285">
        <v>0</v>
      </c>
      <c r="F128" s="285">
        <v>0</v>
      </c>
      <c r="G128" s="285"/>
      <c r="H128" s="285">
        <v>948431</v>
      </c>
      <c r="I128" s="285">
        <v>193</v>
      </c>
      <c r="J128" s="285">
        <v>0</v>
      </c>
      <c r="K128" s="285">
        <v>139</v>
      </c>
      <c r="L128" s="285">
        <v>-32996</v>
      </c>
      <c r="M128" s="287"/>
      <c r="N128" s="287">
        <v>0</v>
      </c>
      <c r="O128" s="287">
        <v>17.829999999999998</v>
      </c>
      <c r="P128" s="287">
        <v>0</v>
      </c>
    </row>
    <row r="129" spans="1:16" s="189" customFormat="1" x14ac:dyDescent="0.2">
      <c r="A129" s="284" t="s">
        <v>626</v>
      </c>
      <c r="B129" s="285">
        <v>0</v>
      </c>
      <c r="C129" s="285">
        <v>0</v>
      </c>
      <c r="D129" s="285">
        <v>0</v>
      </c>
      <c r="E129" s="285">
        <v>0</v>
      </c>
      <c r="F129" s="285">
        <v>0</v>
      </c>
      <c r="G129" s="285"/>
      <c r="H129" s="285">
        <v>172973</v>
      </c>
      <c r="I129" s="285">
        <v>297</v>
      </c>
      <c r="J129" s="285">
        <v>0</v>
      </c>
      <c r="K129" s="285">
        <v>364</v>
      </c>
      <c r="L129" s="285">
        <v>-1729</v>
      </c>
      <c r="M129" s="287"/>
      <c r="N129" s="287">
        <v>0</v>
      </c>
      <c r="O129" s="287">
        <v>37.479999999999997</v>
      </c>
      <c r="P129" s="287">
        <v>0</v>
      </c>
    </row>
    <row r="130" spans="1:16" s="189" customFormat="1" x14ac:dyDescent="0.2">
      <c r="A130" s="284" t="s">
        <v>627</v>
      </c>
      <c r="B130" s="285">
        <v>69794</v>
      </c>
      <c r="C130" s="285">
        <v>58</v>
      </c>
      <c r="D130" s="285">
        <v>0</v>
      </c>
      <c r="E130" s="285">
        <v>0</v>
      </c>
      <c r="F130" s="285">
        <v>0</v>
      </c>
      <c r="G130" s="285"/>
      <c r="H130" s="285">
        <v>168300</v>
      </c>
      <c r="I130" s="285">
        <v>155</v>
      </c>
      <c r="J130" s="285">
        <v>0</v>
      </c>
      <c r="K130" s="285">
        <v>0</v>
      </c>
      <c r="L130" s="285">
        <v>0</v>
      </c>
      <c r="M130" s="287"/>
      <c r="N130" s="287">
        <v>0</v>
      </c>
      <c r="O130" s="287">
        <v>39.64</v>
      </c>
      <c r="P130" s="287">
        <v>0</v>
      </c>
    </row>
    <row r="131" spans="1:16" s="189" customFormat="1" x14ac:dyDescent="0.2">
      <c r="A131" s="284" t="s">
        <v>628</v>
      </c>
      <c r="B131" s="285">
        <v>269692</v>
      </c>
      <c r="C131" s="285">
        <v>62</v>
      </c>
      <c r="D131" s="285">
        <v>0</v>
      </c>
      <c r="E131" s="285">
        <v>0</v>
      </c>
      <c r="F131" s="285">
        <v>0</v>
      </c>
      <c r="G131" s="285"/>
      <c r="H131" s="285">
        <v>0</v>
      </c>
      <c r="I131" s="285">
        <v>0</v>
      </c>
      <c r="J131" s="285">
        <v>0</v>
      </c>
      <c r="K131" s="285">
        <v>0</v>
      </c>
      <c r="L131" s="285">
        <v>0</v>
      </c>
      <c r="M131" s="287"/>
      <c r="N131" s="287">
        <v>0</v>
      </c>
      <c r="O131" s="287">
        <v>4.3899999999999997</v>
      </c>
      <c r="P131" s="287">
        <v>0</v>
      </c>
    </row>
    <row r="132" spans="1:16" s="189" customFormat="1" x14ac:dyDescent="0.2">
      <c r="A132" s="284" t="s">
        <v>629</v>
      </c>
      <c r="B132" s="285">
        <v>1775949</v>
      </c>
      <c r="C132" s="285">
        <v>0</v>
      </c>
      <c r="D132" s="285">
        <v>0</v>
      </c>
      <c r="E132" s="285">
        <v>0</v>
      </c>
      <c r="F132" s="285">
        <v>0</v>
      </c>
      <c r="G132" s="285"/>
      <c r="H132" s="285">
        <v>797500</v>
      </c>
      <c r="I132" s="285">
        <v>85</v>
      </c>
      <c r="J132" s="285">
        <v>0</v>
      </c>
      <c r="K132" s="285">
        <v>402</v>
      </c>
      <c r="L132" s="285">
        <v>-5071</v>
      </c>
      <c r="M132" s="287"/>
      <c r="N132" s="287">
        <v>0</v>
      </c>
      <c r="O132" s="287">
        <v>5.25</v>
      </c>
      <c r="P132" s="287">
        <v>0</v>
      </c>
    </row>
    <row r="133" spans="1:16" s="189" customFormat="1" x14ac:dyDescent="0.2">
      <c r="A133" s="284" t="s">
        <v>630</v>
      </c>
      <c r="B133" s="285">
        <v>3760050</v>
      </c>
      <c r="C133" s="285">
        <v>1144</v>
      </c>
      <c r="D133" s="285">
        <v>0</v>
      </c>
      <c r="E133" s="285">
        <v>0</v>
      </c>
      <c r="F133" s="285">
        <v>0</v>
      </c>
      <c r="G133" s="285"/>
      <c r="H133" s="285">
        <v>1882000</v>
      </c>
      <c r="I133" s="285">
        <v>696</v>
      </c>
      <c r="J133" s="285">
        <v>0</v>
      </c>
      <c r="K133" s="285">
        <v>1118</v>
      </c>
      <c r="L133" s="285">
        <v>-36033</v>
      </c>
      <c r="M133" s="287"/>
      <c r="N133" s="287">
        <v>0</v>
      </c>
      <c r="O133" s="287">
        <v>4.8499999999999996</v>
      </c>
      <c r="P133" s="287">
        <v>0</v>
      </c>
    </row>
    <row r="134" spans="1:16" s="189" customFormat="1" x14ac:dyDescent="0.2">
      <c r="A134" s="284" t="s">
        <v>631</v>
      </c>
      <c r="B134" s="285">
        <v>703000</v>
      </c>
      <c r="C134" s="285">
        <v>430</v>
      </c>
      <c r="D134" s="285">
        <v>0</v>
      </c>
      <c r="E134" s="285">
        <v>0</v>
      </c>
      <c r="F134" s="285">
        <v>0</v>
      </c>
      <c r="G134" s="285"/>
      <c r="H134" s="285">
        <v>95000</v>
      </c>
      <c r="I134" s="285">
        <v>187</v>
      </c>
      <c r="J134" s="285">
        <v>0</v>
      </c>
      <c r="K134" s="285">
        <v>0</v>
      </c>
      <c r="L134" s="285">
        <v>0</v>
      </c>
      <c r="M134" s="287"/>
      <c r="N134" s="287">
        <v>0</v>
      </c>
      <c r="O134" s="287">
        <v>5.0999999999999996</v>
      </c>
      <c r="P134" s="287">
        <v>0</v>
      </c>
    </row>
    <row r="135" spans="1:16" s="189" customFormat="1" x14ac:dyDescent="0.2">
      <c r="A135" s="284" t="s">
        <v>632</v>
      </c>
      <c r="B135" s="285">
        <v>55975</v>
      </c>
      <c r="C135" s="285">
        <v>14</v>
      </c>
      <c r="D135" s="285">
        <v>0</v>
      </c>
      <c r="E135" s="285">
        <v>0</v>
      </c>
      <c r="F135" s="285">
        <v>0</v>
      </c>
      <c r="G135" s="285"/>
      <c r="H135" s="285">
        <v>82700</v>
      </c>
      <c r="I135" s="285">
        <v>67</v>
      </c>
      <c r="J135" s="285">
        <v>0</v>
      </c>
      <c r="K135" s="285">
        <v>4110</v>
      </c>
      <c r="L135" s="285">
        <v>-8920</v>
      </c>
      <c r="M135" s="287"/>
      <c r="N135" s="287">
        <v>0</v>
      </c>
      <c r="O135" s="287">
        <v>26.23</v>
      </c>
      <c r="P135" s="287">
        <v>0</v>
      </c>
    </row>
    <row r="136" spans="1:16" s="189" customFormat="1" x14ac:dyDescent="0.2">
      <c r="A136" s="284" t="s">
        <v>633</v>
      </c>
      <c r="B136" s="285">
        <v>22730</v>
      </c>
      <c r="C136" s="285">
        <v>10</v>
      </c>
      <c r="D136" s="285">
        <v>0</v>
      </c>
      <c r="E136" s="285">
        <v>0</v>
      </c>
      <c r="F136" s="285">
        <v>0</v>
      </c>
      <c r="G136" s="285"/>
      <c r="H136" s="285">
        <v>40900</v>
      </c>
      <c r="I136" s="285">
        <v>177</v>
      </c>
      <c r="J136" s="285">
        <v>0</v>
      </c>
      <c r="K136" s="285">
        <v>9892</v>
      </c>
      <c r="L136" s="285">
        <v>-37208</v>
      </c>
      <c r="M136" s="287"/>
      <c r="N136" s="287">
        <v>0</v>
      </c>
      <c r="O136" s="287">
        <v>0</v>
      </c>
      <c r="P136" s="287">
        <v>0</v>
      </c>
    </row>
    <row r="137" spans="1:16" s="189" customFormat="1" x14ac:dyDescent="0.2">
      <c r="A137" s="284" t="s">
        <v>634</v>
      </c>
      <c r="B137" s="285">
        <v>462867</v>
      </c>
      <c r="C137" s="285">
        <v>0</v>
      </c>
      <c r="D137" s="285">
        <v>0</v>
      </c>
      <c r="E137" s="285">
        <v>0</v>
      </c>
      <c r="F137" s="285">
        <v>0</v>
      </c>
      <c r="G137" s="285"/>
      <c r="H137" s="285">
        <v>171100</v>
      </c>
      <c r="I137" s="285">
        <v>121</v>
      </c>
      <c r="J137" s="285">
        <v>0</v>
      </c>
      <c r="K137" s="285">
        <v>3527</v>
      </c>
      <c r="L137" s="285">
        <v>-8686</v>
      </c>
      <c r="M137" s="287"/>
      <c r="N137" s="287">
        <v>0</v>
      </c>
      <c r="O137" s="287">
        <v>0</v>
      </c>
      <c r="P137" s="287">
        <v>0</v>
      </c>
    </row>
    <row r="138" spans="1:16" s="189" customFormat="1" x14ac:dyDescent="0.2">
      <c r="A138" s="284" t="s">
        <v>635</v>
      </c>
      <c r="B138" s="285">
        <v>1000869</v>
      </c>
      <c r="C138" s="285">
        <v>0</v>
      </c>
      <c r="D138" s="285">
        <v>0</v>
      </c>
      <c r="E138" s="285">
        <v>0</v>
      </c>
      <c r="F138" s="285">
        <v>0</v>
      </c>
      <c r="G138" s="285"/>
      <c r="H138" s="285">
        <v>249100</v>
      </c>
      <c r="I138" s="285">
        <v>164</v>
      </c>
      <c r="J138" s="285">
        <v>0</v>
      </c>
      <c r="K138" s="285">
        <v>6914</v>
      </c>
      <c r="L138" s="285">
        <v>-158513</v>
      </c>
      <c r="M138" s="287"/>
      <c r="N138" s="287">
        <v>0</v>
      </c>
      <c r="O138" s="287">
        <v>0</v>
      </c>
      <c r="P138" s="287">
        <v>0</v>
      </c>
    </row>
    <row r="139" spans="1:16" s="189" customFormat="1" x14ac:dyDescent="0.2">
      <c r="A139" s="284" t="s">
        <v>636</v>
      </c>
      <c r="B139" s="285">
        <v>764639</v>
      </c>
      <c r="C139" s="285">
        <v>102</v>
      </c>
      <c r="D139" s="285">
        <v>0</v>
      </c>
      <c r="E139" s="285">
        <v>0</v>
      </c>
      <c r="F139" s="285">
        <v>0</v>
      </c>
      <c r="G139" s="285"/>
      <c r="H139" s="285">
        <v>423600</v>
      </c>
      <c r="I139" s="285">
        <v>153</v>
      </c>
      <c r="J139" s="285">
        <v>0</v>
      </c>
      <c r="K139" s="285">
        <v>8614</v>
      </c>
      <c r="L139" s="285">
        <v>-10332</v>
      </c>
      <c r="M139" s="287"/>
      <c r="N139" s="287">
        <v>0</v>
      </c>
      <c r="O139" s="287">
        <v>4.1399999999999997</v>
      </c>
      <c r="P139" s="287">
        <v>0</v>
      </c>
    </row>
    <row r="140" spans="1:16" s="189" customFormat="1" x14ac:dyDescent="0.2">
      <c r="A140" s="284" t="s">
        <v>637</v>
      </c>
      <c r="B140" s="285">
        <v>336027</v>
      </c>
      <c r="C140" s="285">
        <v>138</v>
      </c>
      <c r="D140" s="285">
        <v>0</v>
      </c>
      <c r="E140" s="285">
        <v>0</v>
      </c>
      <c r="F140" s="285">
        <v>0</v>
      </c>
      <c r="G140" s="285"/>
      <c r="H140" s="285">
        <v>188100</v>
      </c>
      <c r="I140" s="285">
        <v>149</v>
      </c>
      <c r="J140" s="285">
        <v>0</v>
      </c>
      <c r="K140" s="285">
        <v>3310</v>
      </c>
      <c r="L140" s="285">
        <v>-16626</v>
      </c>
      <c r="M140" s="287"/>
      <c r="N140" s="287">
        <v>0</v>
      </c>
      <c r="O140" s="287">
        <v>1.39</v>
      </c>
      <c r="P140" s="287">
        <v>0</v>
      </c>
    </row>
    <row r="141" spans="1:16" s="189" customFormat="1" x14ac:dyDescent="0.2">
      <c r="A141" s="284" t="s">
        <v>638</v>
      </c>
      <c r="B141" s="285">
        <v>329116</v>
      </c>
      <c r="C141" s="285">
        <v>0</v>
      </c>
      <c r="D141" s="285">
        <v>0</v>
      </c>
      <c r="E141" s="285">
        <v>0</v>
      </c>
      <c r="F141" s="285">
        <v>0</v>
      </c>
      <c r="G141" s="285"/>
      <c r="H141" s="285">
        <v>206400</v>
      </c>
      <c r="I141" s="285">
        <v>21</v>
      </c>
      <c r="J141" s="285">
        <v>0</v>
      </c>
      <c r="K141" s="285">
        <v>326</v>
      </c>
      <c r="L141" s="285">
        <v>-933</v>
      </c>
      <c r="M141" s="287"/>
      <c r="N141" s="287">
        <v>0</v>
      </c>
      <c r="O141" s="287">
        <v>4.46</v>
      </c>
      <c r="P141" s="287">
        <v>0</v>
      </c>
    </row>
    <row r="142" spans="1:16" s="189" customFormat="1" x14ac:dyDescent="0.2">
      <c r="A142" s="284" t="s">
        <v>639</v>
      </c>
      <c r="B142" s="285">
        <v>151758</v>
      </c>
      <c r="C142" s="285">
        <v>0</v>
      </c>
      <c r="D142" s="285">
        <v>0</v>
      </c>
      <c r="E142" s="285">
        <v>0</v>
      </c>
      <c r="F142" s="285">
        <v>0</v>
      </c>
      <c r="G142" s="285"/>
      <c r="H142" s="285">
        <v>28900</v>
      </c>
      <c r="I142" s="285">
        <v>3</v>
      </c>
      <c r="J142" s="285">
        <v>0</v>
      </c>
      <c r="K142" s="285">
        <v>0</v>
      </c>
      <c r="L142" s="285">
        <v>0</v>
      </c>
      <c r="M142" s="287"/>
      <c r="N142" s="287">
        <v>0</v>
      </c>
      <c r="O142" s="287">
        <v>6.79</v>
      </c>
      <c r="P142" s="287">
        <v>0</v>
      </c>
    </row>
    <row r="143" spans="1:16" s="189" customFormat="1" x14ac:dyDescent="0.2">
      <c r="A143" s="284" t="s">
        <v>640</v>
      </c>
      <c r="B143" s="285">
        <v>367377</v>
      </c>
      <c r="C143" s="285">
        <v>0</v>
      </c>
      <c r="D143" s="285">
        <v>0</v>
      </c>
      <c r="E143" s="285">
        <v>0</v>
      </c>
      <c r="F143" s="285">
        <v>0</v>
      </c>
      <c r="G143" s="285"/>
      <c r="H143" s="285">
        <v>72500</v>
      </c>
      <c r="I143" s="285">
        <v>3</v>
      </c>
      <c r="J143" s="285">
        <v>0</v>
      </c>
      <c r="K143" s="285">
        <v>0</v>
      </c>
      <c r="L143" s="285">
        <v>0</v>
      </c>
      <c r="M143" s="287"/>
      <c r="N143" s="287">
        <v>0</v>
      </c>
      <c r="O143" s="287">
        <v>4.9400000000000004</v>
      </c>
      <c r="P143" s="287">
        <v>0</v>
      </c>
    </row>
    <row r="144" spans="1:16" s="189" customFormat="1" x14ac:dyDescent="0.2">
      <c r="A144" s="284" t="s">
        <v>641</v>
      </c>
      <c r="B144" s="285">
        <v>609294</v>
      </c>
      <c r="C144" s="285">
        <v>0</v>
      </c>
      <c r="D144" s="285">
        <v>0</v>
      </c>
      <c r="E144" s="285">
        <v>0</v>
      </c>
      <c r="F144" s="285">
        <v>0</v>
      </c>
      <c r="G144" s="285"/>
      <c r="H144" s="285">
        <v>142200</v>
      </c>
      <c r="I144" s="285">
        <v>32</v>
      </c>
      <c r="J144" s="285">
        <v>0</v>
      </c>
      <c r="K144" s="285">
        <v>6311</v>
      </c>
      <c r="L144" s="285">
        <v>0</v>
      </c>
      <c r="M144" s="287"/>
      <c r="N144" s="287">
        <v>0</v>
      </c>
      <c r="O144" s="287">
        <v>0</v>
      </c>
      <c r="P144" s="287">
        <v>0</v>
      </c>
    </row>
    <row r="145" spans="1:16" s="189" customFormat="1" x14ac:dyDescent="0.2">
      <c r="A145" s="284" t="s">
        <v>642</v>
      </c>
      <c r="B145" s="285">
        <v>678646</v>
      </c>
      <c r="C145" s="285">
        <v>0</v>
      </c>
      <c r="D145" s="285">
        <v>0</v>
      </c>
      <c r="E145" s="285">
        <v>0</v>
      </c>
      <c r="F145" s="285">
        <v>0</v>
      </c>
      <c r="G145" s="285"/>
      <c r="H145" s="285">
        <v>80867</v>
      </c>
      <c r="I145" s="285">
        <v>27</v>
      </c>
      <c r="J145" s="285">
        <v>0</v>
      </c>
      <c r="K145" s="285">
        <v>0</v>
      </c>
      <c r="L145" s="285">
        <v>0</v>
      </c>
      <c r="M145" s="287"/>
      <c r="N145" s="287">
        <v>0</v>
      </c>
      <c r="O145" s="287">
        <v>2.81</v>
      </c>
      <c r="P145" s="287">
        <v>0</v>
      </c>
    </row>
    <row r="146" spans="1:16" s="189" customFormat="1" x14ac:dyDescent="0.2">
      <c r="A146" s="284" t="s">
        <v>643</v>
      </c>
      <c r="B146" s="285">
        <v>49743</v>
      </c>
      <c r="C146" s="285">
        <v>0</v>
      </c>
      <c r="D146" s="285">
        <v>0</v>
      </c>
      <c r="E146" s="285">
        <v>0</v>
      </c>
      <c r="F146" s="285">
        <v>0</v>
      </c>
      <c r="G146" s="285"/>
      <c r="H146" s="285">
        <v>4500</v>
      </c>
      <c r="I146" s="285">
        <v>0</v>
      </c>
      <c r="J146" s="285">
        <v>0</v>
      </c>
      <c r="K146" s="285">
        <v>0</v>
      </c>
      <c r="L146" s="285">
        <v>0</v>
      </c>
      <c r="M146" s="287"/>
      <c r="N146" s="287">
        <v>0</v>
      </c>
      <c r="O146" s="287">
        <v>11.09</v>
      </c>
      <c r="P146" s="287">
        <v>0</v>
      </c>
    </row>
    <row r="147" spans="1:16" s="189" customFormat="1" x14ac:dyDescent="0.2">
      <c r="A147" s="284" t="s">
        <v>644</v>
      </c>
      <c r="B147" s="285">
        <v>140149</v>
      </c>
      <c r="C147" s="285">
        <v>0</v>
      </c>
      <c r="D147" s="285">
        <v>0</v>
      </c>
      <c r="E147" s="285">
        <v>0</v>
      </c>
      <c r="F147" s="285">
        <v>0</v>
      </c>
      <c r="G147" s="285"/>
      <c r="H147" s="285">
        <v>12686</v>
      </c>
      <c r="I147" s="285">
        <v>2</v>
      </c>
      <c r="J147" s="285">
        <v>0</v>
      </c>
      <c r="K147" s="285">
        <v>0</v>
      </c>
      <c r="L147" s="285">
        <v>0</v>
      </c>
      <c r="M147" s="287"/>
      <c r="N147" s="287">
        <v>0</v>
      </c>
      <c r="O147" s="287">
        <v>8.09</v>
      </c>
      <c r="P147" s="287">
        <v>0</v>
      </c>
    </row>
    <row r="148" spans="1:16" s="189" customFormat="1" x14ac:dyDescent="0.2">
      <c r="A148" s="284" t="s">
        <v>645</v>
      </c>
      <c r="B148" s="285">
        <v>113889</v>
      </c>
      <c r="C148" s="285">
        <v>0</v>
      </c>
      <c r="D148" s="285">
        <v>0</v>
      </c>
      <c r="E148" s="285">
        <v>0</v>
      </c>
      <c r="F148" s="285">
        <v>0</v>
      </c>
      <c r="G148" s="285"/>
      <c r="H148" s="285">
        <v>7965</v>
      </c>
      <c r="I148" s="285">
        <v>1</v>
      </c>
      <c r="J148" s="285">
        <v>0</v>
      </c>
      <c r="K148" s="285">
        <v>0</v>
      </c>
      <c r="L148" s="285">
        <v>0</v>
      </c>
      <c r="M148" s="287"/>
      <c r="N148" s="287">
        <v>0</v>
      </c>
      <c r="O148" s="287">
        <v>3.59</v>
      </c>
      <c r="P148" s="287">
        <v>0</v>
      </c>
    </row>
    <row r="149" spans="1:16" s="189" customFormat="1" x14ac:dyDescent="0.2">
      <c r="A149" s="284" t="s">
        <v>646</v>
      </c>
      <c r="B149" s="285">
        <v>627142</v>
      </c>
      <c r="C149" s="285">
        <v>119</v>
      </c>
      <c r="D149" s="285">
        <v>0</v>
      </c>
      <c r="E149" s="285">
        <v>0</v>
      </c>
      <c r="F149" s="285">
        <v>0</v>
      </c>
      <c r="G149" s="285"/>
      <c r="H149" s="285">
        <v>419100</v>
      </c>
      <c r="I149" s="285">
        <v>123</v>
      </c>
      <c r="J149" s="285">
        <v>0</v>
      </c>
      <c r="K149" s="285">
        <v>354</v>
      </c>
      <c r="L149" s="285">
        <v>-21066</v>
      </c>
      <c r="M149" s="287"/>
      <c r="N149" s="287">
        <v>0</v>
      </c>
      <c r="O149" s="287">
        <v>3.35</v>
      </c>
      <c r="P149" s="287">
        <v>0</v>
      </c>
    </row>
    <row r="150" spans="1:16" s="189" customFormat="1" x14ac:dyDescent="0.2">
      <c r="A150" s="284" t="s">
        <v>647</v>
      </c>
      <c r="B150" s="285">
        <v>48710</v>
      </c>
      <c r="C150" s="285">
        <v>44</v>
      </c>
      <c r="D150" s="285">
        <v>0</v>
      </c>
      <c r="E150" s="285">
        <v>0</v>
      </c>
      <c r="F150" s="285">
        <v>0</v>
      </c>
      <c r="G150" s="285"/>
      <c r="H150" s="285">
        <v>0</v>
      </c>
      <c r="I150" s="285">
        <v>0</v>
      </c>
      <c r="J150" s="285">
        <v>0</v>
      </c>
      <c r="K150" s="285">
        <v>0</v>
      </c>
      <c r="L150" s="285">
        <v>0</v>
      </c>
      <c r="M150" s="287"/>
      <c r="N150" s="287">
        <v>0</v>
      </c>
      <c r="O150" s="287">
        <v>49.07</v>
      </c>
      <c r="P150" s="287">
        <v>0</v>
      </c>
    </row>
    <row r="151" spans="1:16" s="189" customFormat="1" x14ac:dyDescent="0.2">
      <c r="A151" s="284" t="s">
        <v>648</v>
      </c>
      <c r="B151" s="285">
        <v>118223</v>
      </c>
      <c r="C151" s="285">
        <v>50</v>
      </c>
      <c r="D151" s="285">
        <v>0</v>
      </c>
      <c r="E151" s="285">
        <v>0</v>
      </c>
      <c r="F151" s="285">
        <v>0</v>
      </c>
      <c r="G151" s="285"/>
      <c r="H151" s="285">
        <v>0</v>
      </c>
      <c r="I151" s="285">
        <v>0</v>
      </c>
      <c r="J151" s="285">
        <v>0</v>
      </c>
      <c r="K151" s="285">
        <v>0</v>
      </c>
      <c r="L151" s="285">
        <v>0</v>
      </c>
      <c r="M151" s="287"/>
      <c r="N151" s="287">
        <v>0</v>
      </c>
      <c r="O151" s="287">
        <v>22.36</v>
      </c>
      <c r="P151" s="287">
        <v>0</v>
      </c>
    </row>
    <row r="152" spans="1:16" s="189" customFormat="1" x14ac:dyDescent="0.2">
      <c r="A152" s="284" t="s">
        <v>649</v>
      </c>
      <c r="B152" s="285">
        <v>13672</v>
      </c>
      <c r="C152" s="285">
        <v>0</v>
      </c>
      <c r="D152" s="285">
        <v>0</v>
      </c>
      <c r="E152" s="285">
        <v>0</v>
      </c>
      <c r="F152" s="285">
        <v>0</v>
      </c>
      <c r="G152" s="285"/>
      <c r="H152" s="285">
        <v>278300</v>
      </c>
      <c r="I152" s="285">
        <v>246</v>
      </c>
      <c r="J152" s="285">
        <v>0</v>
      </c>
      <c r="K152" s="285">
        <v>4589</v>
      </c>
      <c r="L152" s="285">
        <v>-20873</v>
      </c>
      <c r="M152" s="287"/>
      <c r="N152" s="287">
        <v>0</v>
      </c>
      <c r="O152" s="287">
        <v>0</v>
      </c>
      <c r="P152" s="287">
        <v>0</v>
      </c>
    </row>
    <row r="153" spans="1:16" s="189" customFormat="1" x14ac:dyDescent="0.2">
      <c r="A153" s="284" t="s">
        <v>650</v>
      </c>
      <c r="B153" s="285">
        <v>441294</v>
      </c>
      <c r="C153" s="285">
        <v>0</v>
      </c>
      <c r="D153" s="285">
        <v>0</v>
      </c>
      <c r="E153" s="285">
        <v>0</v>
      </c>
      <c r="F153" s="285">
        <v>0</v>
      </c>
      <c r="G153" s="285"/>
      <c r="H153" s="285">
        <v>111000</v>
      </c>
      <c r="I153" s="285">
        <v>6</v>
      </c>
      <c r="J153" s="285">
        <v>0</v>
      </c>
      <c r="K153" s="285">
        <v>0</v>
      </c>
      <c r="L153" s="285">
        <v>0</v>
      </c>
      <c r="M153" s="287"/>
      <c r="N153" s="287">
        <v>0</v>
      </c>
      <c r="O153" s="287">
        <v>3.91</v>
      </c>
      <c r="P153" s="287">
        <v>0</v>
      </c>
    </row>
    <row r="154" spans="1:16" s="189" customFormat="1" x14ac:dyDescent="0.2">
      <c r="A154" s="284" t="s">
        <v>651</v>
      </c>
      <c r="B154" s="285">
        <v>556571</v>
      </c>
      <c r="C154" s="285">
        <v>0</v>
      </c>
      <c r="D154" s="285">
        <v>0</v>
      </c>
      <c r="E154" s="285">
        <v>0</v>
      </c>
      <c r="F154" s="285">
        <v>0</v>
      </c>
      <c r="G154" s="285"/>
      <c r="H154" s="285">
        <v>116200</v>
      </c>
      <c r="I154" s="285">
        <v>15</v>
      </c>
      <c r="J154" s="285">
        <v>0</v>
      </c>
      <c r="K154" s="285">
        <v>6052</v>
      </c>
      <c r="L154" s="285">
        <v>0</v>
      </c>
      <c r="M154" s="287"/>
      <c r="N154" s="287">
        <v>0</v>
      </c>
      <c r="O154" s="287">
        <v>0</v>
      </c>
      <c r="P154" s="287">
        <v>0</v>
      </c>
    </row>
    <row r="155" spans="1:16" s="189" customFormat="1" ht="22.5" x14ac:dyDescent="0.2">
      <c r="A155" s="284" t="s">
        <v>681</v>
      </c>
      <c r="B155" s="285">
        <v>19388800</v>
      </c>
      <c r="C155" s="285">
        <v>287731</v>
      </c>
      <c r="D155" s="285">
        <v>0</v>
      </c>
      <c r="E155" s="285">
        <v>0</v>
      </c>
      <c r="F155" s="285">
        <v>0</v>
      </c>
      <c r="G155" s="285"/>
      <c r="H155" s="285">
        <v>0</v>
      </c>
      <c r="I155" s="285">
        <v>0</v>
      </c>
      <c r="J155" s="285">
        <v>0</v>
      </c>
      <c r="K155" s="285">
        <v>0</v>
      </c>
      <c r="L155" s="285">
        <v>0</v>
      </c>
      <c r="M155" s="287"/>
      <c r="N155" s="287">
        <v>100</v>
      </c>
      <c r="O155" s="287">
        <v>0</v>
      </c>
      <c r="P155" s="287">
        <v>10.32</v>
      </c>
    </row>
    <row r="156" spans="1:16" s="189" customFormat="1" x14ac:dyDescent="0.2">
      <c r="A156" s="284" t="s">
        <v>773</v>
      </c>
      <c r="B156" s="285">
        <v>108421</v>
      </c>
      <c r="C156" s="285">
        <v>0</v>
      </c>
      <c r="D156" s="285">
        <v>0</v>
      </c>
      <c r="E156" s="285">
        <v>0</v>
      </c>
      <c r="F156" s="285">
        <v>0</v>
      </c>
      <c r="G156" s="285"/>
      <c r="H156" s="285">
        <v>6921</v>
      </c>
      <c r="I156" s="285">
        <v>0</v>
      </c>
      <c r="J156" s="285">
        <v>0</v>
      </c>
      <c r="K156" s="285">
        <v>0</v>
      </c>
      <c r="L156" s="285">
        <v>0</v>
      </c>
      <c r="M156" s="287"/>
      <c r="N156" s="287">
        <v>0</v>
      </c>
      <c r="O156" s="287">
        <v>5.3</v>
      </c>
      <c r="P156" s="287">
        <v>0</v>
      </c>
    </row>
    <row r="157" spans="1:16" s="189" customFormat="1" x14ac:dyDescent="0.2">
      <c r="A157" s="284" t="s">
        <v>774</v>
      </c>
      <c r="B157" s="285">
        <v>221354</v>
      </c>
      <c r="C157" s="285">
        <v>0</v>
      </c>
      <c r="D157" s="285">
        <v>0</v>
      </c>
      <c r="E157" s="285">
        <v>0</v>
      </c>
      <c r="F157" s="285">
        <v>0</v>
      </c>
      <c r="G157" s="285"/>
      <c r="H157" s="285">
        <v>32800</v>
      </c>
      <c r="I157" s="285">
        <v>3</v>
      </c>
      <c r="J157" s="285">
        <v>0</v>
      </c>
      <c r="K157" s="285">
        <v>0</v>
      </c>
      <c r="L157" s="285">
        <v>0</v>
      </c>
      <c r="M157" s="287"/>
      <c r="N157" s="287">
        <v>0</v>
      </c>
      <c r="O157" s="287">
        <v>4.07</v>
      </c>
      <c r="P157" s="287">
        <v>0</v>
      </c>
    </row>
    <row r="158" spans="1:16" s="189" customFormat="1" x14ac:dyDescent="0.2">
      <c r="A158" s="284" t="s">
        <v>652</v>
      </c>
      <c r="B158" s="285">
        <v>459108</v>
      </c>
      <c r="C158" s="285">
        <v>0</v>
      </c>
      <c r="D158" s="285">
        <v>0</v>
      </c>
      <c r="E158" s="285">
        <v>0</v>
      </c>
      <c r="F158" s="285">
        <v>0</v>
      </c>
      <c r="G158" s="285"/>
      <c r="H158" s="285">
        <v>840000</v>
      </c>
      <c r="I158" s="285">
        <v>68</v>
      </c>
      <c r="J158" s="285">
        <v>0</v>
      </c>
      <c r="K158" s="285">
        <v>0</v>
      </c>
      <c r="L158" s="285">
        <v>-13914</v>
      </c>
      <c r="M158" s="287"/>
      <c r="N158" s="287">
        <v>0</v>
      </c>
      <c r="O158" s="287">
        <v>10.78</v>
      </c>
      <c r="P158" s="287">
        <v>1.77</v>
      </c>
    </row>
    <row r="159" spans="1:16" s="189" customFormat="1" x14ac:dyDescent="0.2">
      <c r="A159" s="284" t="s">
        <v>745</v>
      </c>
      <c r="B159" s="285">
        <v>300641</v>
      </c>
      <c r="C159" s="285">
        <v>17</v>
      </c>
      <c r="D159" s="285">
        <v>0</v>
      </c>
      <c r="E159" s="285">
        <v>0</v>
      </c>
      <c r="F159" s="285">
        <v>0</v>
      </c>
      <c r="G159" s="285"/>
      <c r="H159" s="285">
        <v>85000</v>
      </c>
      <c r="I159" s="285">
        <v>16</v>
      </c>
      <c r="J159" s="285">
        <v>0</v>
      </c>
      <c r="K159" s="285">
        <v>0</v>
      </c>
      <c r="L159" s="285">
        <v>0</v>
      </c>
      <c r="M159" s="287"/>
      <c r="N159" s="287">
        <v>0</v>
      </c>
      <c r="O159" s="287">
        <v>2.5</v>
      </c>
      <c r="P159" s="287">
        <v>0</v>
      </c>
    </row>
    <row r="160" spans="1:16" s="189" customFormat="1" ht="22.5" x14ac:dyDescent="0.2">
      <c r="A160" s="284" t="s">
        <v>653</v>
      </c>
      <c r="B160" s="285">
        <v>650200</v>
      </c>
      <c r="C160" s="285">
        <v>1625</v>
      </c>
      <c r="D160" s="285">
        <v>0</v>
      </c>
      <c r="E160" s="285">
        <v>0</v>
      </c>
      <c r="F160" s="285">
        <v>0</v>
      </c>
      <c r="G160" s="285"/>
      <c r="H160" s="285">
        <v>130100</v>
      </c>
      <c r="I160" s="285">
        <v>1202</v>
      </c>
      <c r="J160" s="285">
        <v>0</v>
      </c>
      <c r="K160" s="285">
        <v>0</v>
      </c>
      <c r="L160" s="285">
        <v>0</v>
      </c>
      <c r="M160" s="287"/>
      <c r="N160" s="287">
        <v>0</v>
      </c>
      <c r="O160" s="287">
        <v>1.96</v>
      </c>
      <c r="P160" s="287">
        <v>0</v>
      </c>
    </row>
    <row r="161" spans="1:16" s="189" customFormat="1" ht="22.5" x14ac:dyDescent="0.2">
      <c r="A161" s="284" t="s">
        <v>654</v>
      </c>
      <c r="B161" s="285">
        <v>552400</v>
      </c>
      <c r="C161" s="285">
        <v>552</v>
      </c>
      <c r="D161" s="285">
        <v>0</v>
      </c>
      <c r="E161" s="285">
        <v>0</v>
      </c>
      <c r="F161" s="285">
        <v>0</v>
      </c>
      <c r="G161" s="285"/>
      <c r="H161" s="285">
        <v>110600</v>
      </c>
      <c r="I161" s="285">
        <v>568</v>
      </c>
      <c r="J161" s="285">
        <v>0</v>
      </c>
      <c r="K161" s="285">
        <v>0</v>
      </c>
      <c r="L161" s="285">
        <v>0</v>
      </c>
      <c r="M161" s="287"/>
      <c r="N161" s="287">
        <v>0</v>
      </c>
      <c r="O161" s="287">
        <v>1.96</v>
      </c>
      <c r="P161" s="287">
        <v>0</v>
      </c>
    </row>
    <row r="162" spans="1:16" s="189" customFormat="1" x14ac:dyDescent="0.2">
      <c r="A162" s="284" t="s">
        <v>655</v>
      </c>
      <c r="B162" s="285">
        <v>865000</v>
      </c>
      <c r="C162" s="285">
        <v>1067</v>
      </c>
      <c r="D162" s="285">
        <v>0</v>
      </c>
      <c r="E162" s="285">
        <v>0</v>
      </c>
      <c r="F162" s="285">
        <v>0</v>
      </c>
      <c r="G162" s="285"/>
      <c r="H162" s="285">
        <v>148125</v>
      </c>
      <c r="I162" s="285">
        <v>1197</v>
      </c>
      <c r="J162" s="285">
        <v>0</v>
      </c>
      <c r="K162" s="285">
        <v>0</v>
      </c>
      <c r="L162" s="285">
        <v>0</v>
      </c>
      <c r="M162" s="287"/>
      <c r="N162" s="287">
        <v>0</v>
      </c>
      <c r="O162" s="287">
        <v>1.48</v>
      </c>
      <c r="P162" s="287">
        <v>0</v>
      </c>
    </row>
    <row r="163" spans="1:16" s="189" customFormat="1" x14ac:dyDescent="0.2">
      <c r="A163" s="284" t="s">
        <v>656</v>
      </c>
      <c r="B163" s="285">
        <v>1905662</v>
      </c>
      <c r="C163" s="285">
        <v>228</v>
      </c>
      <c r="D163" s="285">
        <v>0</v>
      </c>
      <c r="E163" s="285">
        <v>0</v>
      </c>
      <c r="F163" s="285">
        <v>0</v>
      </c>
      <c r="G163" s="285"/>
      <c r="H163" s="285">
        <v>737500</v>
      </c>
      <c r="I163" s="285">
        <v>99</v>
      </c>
      <c r="J163" s="285">
        <v>0</v>
      </c>
      <c r="K163" s="285">
        <v>244</v>
      </c>
      <c r="L163" s="285">
        <v>-30664</v>
      </c>
      <c r="M163" s="287"/>
      <c r="N163" s="287">
        <v>0</v>
      </c>
      <c r="O163" s="287">
        <v>5.21</v>
      </c>
      <c r="P163" s="287">
        <v>0</v>
      </c>
    </row>
    <row r="164" spans="1:16" s="189" customFormat="1" x14ac:dyDescent="0.2">
      <c r="A164" s="284" t="s">
        <v>657</v>
      </c>
      <c r="B164" s="285">
        <v>895289</v>
      </c>
      <c r="C164" s="285">
        <v>493</v>
      </c>
      <c r="D164" s="285">
        <v>0</v>
      </c>
      <c r="E164" s="285">
        <v>0</v>
      </c>
      <c r="F164" s="285">
        <v>0</v>
      </c>
      <c r="G164" s="285"/>
      <c r="H164" s="285">
        <v>325100</v>
      </c>
      <c r="I164" s="285">
        <v>202</v>
      </c>
      <c r="J164" s="285">
        <v>0</v>
      </c>
      <c r="K164" s="285">
        <v>0</v>
      </c>
      <c r="L164" s="285">
        <v>-14999</v>
      </c>
      <c r="M164" s="287"/>
      <c r="N164" s="287">
        <v>0</v>
      </c>
      <c r="O164" s="287">
        <v>5.22</v>
      </c>
      <c r="P164" s="287">
        <v>0</v>
      </c>
    </row>
    <row r="165" spans="1:16" s="189" customFormat="1" x14ac:dyDescent="0.2">
      <c r="A165" s="284" t="s">
        <v>658</v>
      </c>
      <c r="B165" s="285">
        <v>362496</v>
      </c>
      <c r="C165" s="285">
        <v>69</v>
      </c>
      <c r="D165" s="285">
        <v>0</v>
      </c>
      <c r="E165" s="285">
        <v>0</v>
      </c>
      <c r="F165" s="285">
        <v>0</v>
      </c>
      <c r="G165" s="285"/>
      <c r="H165" s="285">
        <v>0</v>
      </c>
      <c r="I165" s="285">
        <v>0</v>
      </c>
      <c r="J165" s="285">
        <v>0</v>
      </c>
      <c r="K165" s="285">
        <v>0</v>
      </c>
      <c r="L165" s="285">
        <v>0</v>
      </c>
      <c r="M165" s="287"/>
      <c r="N165" s="287">
        <v>0</v>
      </c>
      <c r="O165" s="287">
        <v>4.08</v>
      </c>
      <c r="P165" s="287">
        <v>0</v>
      </c>
    </row>
    <row r="166" spans="1:16" s="189" customFormat="1" x14ac:dyDescent="0.2">
      <c r="A166" s="284" t="s">
        <v>515</v>
      </c>
      <c r="B166" s="285">
        <v>0</v>
      </c>
      <c r="C166" s="285">
        <v>0</v>
      </c>
      <c r="D166" s="285">
        <v>0</v>
      </c>
      <c r="E166" s="285">
        <v>0</v>
      </c>
      <c r="F166" s="285">
        <v>0</v>
      </c>
      <c r="G166" s="285"/>
      <c r="H166" s="285">
        <v>10366</v>
      </c>
      <c r="I166" s="285">
        <v>4</v>
      </c>
      <c r="J166" s="285">
        <v>0</v>
      </c>
      <c r="K166" s="285">
        <v>0</v>
      </c>
      <c r="L166" s="285">
        <v>0</v>
      </c>
      <c r="M166" s="287"/>
      <c r="N166" s="287">
        <v>0</v>
      </c>
      <c r="O166" s="287">
        <v>0.88</v>
      </c>
      <c r="P166" s="287">
        <v>0</v>
      </c>
    </row>
    <row r="167" spans="1:16" s="189" customFormat="1" x14ac:dyDescent="0.2">
      <c r="A167" s="284" t="s">
        <v>682</v>
      </c>
      <c r="B167" s="285">
        <v>0</v>
      </c>
      <c r="C167" s="285">
        <v>0</v>
      </c>
      <c r="D167" s="285">
        <v>0</v>
      </c>
      <c r="E167" s="285">
        <v>0</v>
      </c>
      <c r="F167" s="285">
        <v>0</v>
      </c>
      <c r="G167" s="285"/>
      <c r="H167" s="285">
        <v>13605</v>
      </c>
      <c r="I167" s="285">
        <v>5</v>
      </c>
      <c r="J167" s="285">
        <v>0</v>
      </c>
      <c r="K167" s="285">
        <v>0</v>
      </c>
      <c r="L167" s="285">
        <v>0</v>
      </c>
      <c r="M167" s="287"/>
      <c r="N167" s="287">
        <v>0</v>
      </c>
      <c r="O167" s="287">
        <v>44.26</v>
      </c>
      <c r="P167" s="287">
        <v>0</v>
      </c>
    </row>
    <row r="168" spans="1:16" s="189" customFormat="1" x14ac:dyDescent="0.2">
      <c r="A168" s="284" t="s">
        <v>683</v>
      </c>
      <c r="B168" s="285">
        <v>32007</v>
      </c>
      <c r="C168" s="285">
        <v>0</v>
      </c>
      <c r="D168" s="285">
        <v>0</v>
      </c>
      <c r="E168" s="285">
        <v>0</v>
      </c>
      <c r="F168" s="285">
        <v>0</v>
      </c>
      <c r="G168" s="285"/>
      <c r="H168" s="285">
        <v>133300</v>
      </c>
      <c r="I168" s="285">
        <v>7</v>
      </c>
      <c r="J168" s="285">
        <v>0</v>
      </c>
      <c r="K168" s="285">
        <v>14153</v>
      </c>
      <c r="L168" s="285">
        <v>-1290</v>
      </c>
      <c r="M168" s="287"/>
      <c r="N168" s="287">
        <v>8.66</v>
      </c>
      <c r="O168" s="287">
        <v>0</v>
      </c>
      <c r="P168" s="287">
        <v>0</v>
      </c>
    </row>
    <row r="169" spans="1:16" s="189" customFormat="1" x14ac:dyDescent="0.2">
      <c r="A169" s="284" t="s">
        <v>754</v>
      </c>
      <c r="B169" s="285">
        <v>101424</v>
      </c>
      <c r="C169" s="285">
        <v>5</v>
      </c>
      <c r="D169" s="285">
        <v>0</v>
      </c>
      <c r="E169" s="285">
        <v>0</v>
      </c>
      <c r="F169" s="285">
        <v>0</v>
      </c>
      <c r="G169" s="285"/>
      <c r="H169" s="285">
        <v>37347</v>
      </c>
      <c r="I169" s="285">
        <v>23</v>
      </c>
      <c r="J169" s="285">
        <v>0</v>
      </c>
      <c r="K169" s="285">
        <v>893</v>
      </c>
      <c r="L169" s="285">
        <v>-458</v>
      </c>
      <c r="M169" s="287"/>
      <c r="N169" s="287">
        <v>0</v>
      </c>
      <c r="O169" s="287">
        <v>7.6</v>
      </c>
      <c r="P169" s="287">
        <v>0</v>
      </c>
    </row>
    <row r="170" spans="1:16" s="189" customFormat="1" x14ac:dyDescent="0.2">
      <c r="A170" s="284" t="s">
        <v>576</v>
      </c>
      <c r="B170" s="285">
        <v>0</v>
      </c>
      <c r="C170" s="285">
        <v>0</v>
      </c>
      <c r="D170" s="285">
        <v>0</v>
      </c>
      <c r="E170" s="285">
        <v>0</v>
      </c>
      <c r="F170" s="285">
        <v>0</v>
      </c>
      <c r="G170" s="285"/>
      <c r="H170" s="285">
        <v>53488</v>
      </c>
      <c r="I170" s="285">
        <v>135</v>
      </c>
      <c r="J170" s="285">
        <v>0</v>
      </c>
      <c r="K170" s="285">
        <v>4272</v>
      </c>
      <c r="L170" s="285">
        <v>-3412</v>
      </c>
      <c r="M170" s="287"/>
      <c r="N170" s="287">
        <v>0</v>
      </c>
      <c r="O170" s="287">
        <v>7.89</v>
      </c>
      <c r="P170" s="287">
        <v>0</v>
      </c>
    </row>
    <row r="171" spans="1:16" s="189" customFormat="1" x14ac:dyDescent="0.2">
      <c r="A171" s="284" t="s">
        <v>577</v>
      </c>
      <c r="B171" s="285">
        <v>0</v>
      </c>
      <c r="C171" s="285">
        <v>0</v>
      </c>
      <c r="D171" s="285">
        <v>0</v>
      </c>
      <c r="E171" s="285">
        <v>0</v>
      </c>
      <c r="F171" s="285">
        <v>0</v>
      </c>
      <c r="G171" s="285"/>
      <c r="H171" s="285">
        <v>24875</v>
      </c>
      <c r="I171" s="285">
        <v>62</v>
      </c>
      <c r="J171" s="285">
        <v>12531</v>
      </c>
      <c r="K171" s="285">
        <v>1495</v>
      </c>
      <c r="L171" s="285">
        <v>-9008</v>
      </c>
      <c r="M171" s="287"/>
      <c r="N171" s="287">
        <v>0</v>
      </c>
      <c r="O171" s="287">
        <v>0</v>
      </c>
      <c r="P171" s="287">
        <v>0</v>
      </c>
    </row>
    <row r="172" spans="1:16" s="189" customFormat="1" x14ac:dyDescent="0.2">
      <c r="A172" s="284" t="s">
        <v>578</v>
      </c>
      <c r="B172" s="285">
        <v>0</v>
      </c>
      <c r="C172" s="285">
        <v>0</v>
      </c>
      <c r="D172" s="285">
        <v>0</v>
      </c>
      <c r="E172" s="285">
        <v>0</v>
      </c>
      <c r="F172" s="285">
        <v>0</v>
      </c>
      <c r="G172" s="285"/>
      <c r="H172" s="285">
        <v>255049</v>
      </c>
      <c r="I172" s="285">
        <v>12</v>
      </c>
      <c r="J172" s="285">
        <v>31155</v>
      </c>
      <c r="K172" s="285">
        <v>3956</v>
      </c>
      <c r="L172" s="285">
        <v>-35990</v>
      </c>
      <c r="M172" s="287"/>
      <c r="N172" s="287">
        <v>0</v>
      </c>
      <c r="O172" s="287">
        <v>0</v>
      </c>
      <c r="P172" s="287">
        <v>0</v>
      </c>
    </row>
    <row r="173" spans="1:16" s="189" customFormat="1" x14ac:dyDescent="0.2">
      <c r="A173" s="284" t="s">
        <v>770</v>
      </c>
      <c r="B173" s="285">
        <v>0</v>
      </c>
      <c r="C173" s="285">
        <v>0</v>
      </c>
      <c r="D173" s="285">
        <v>0</v>
      </c>
      <c r="E173" s="285">
        <v>0</v>
      </c>
      <c r="F173" s="285">
        <v>0</v>
      </c>
      <c r="G173" s="285"/>
      <c r="H173" s="285">
        <v>175704</v>
      </c>
      <c r="I173" s="285">
        <v>0</v>
      </c>
      <c r="J173" s="285">
        <v>0</v>
      </c>
      <c r="K173" s="285">
        <v>0</v>
      </c>
      <c r="L173" s="285">
        <v>0</v>
      </c>
      <c r="M173" s="287"/>
      <c r="N173" s="287">
        <v>0</v>
      </c>
      <c r="O173" s="287">
        <v>2.85</v>
      </c>
      <c r="P173" s="287">
        <v>0</v>
      </c>
    </row>
    <row r="174" spans="1:16" s="189" customFormat="1" x14ac:dyDescent="0.2">
      <c r="A174" s="284" t="s">
        <v>516</v>
      </c>
      <c r="B174" s="285">
        <v>0</v>
      </c>
      <c r="C174" s="285">
        <v>0</v>
      </c>
      <c r="D174" s="285">
        <v>0</v>
      </c>
      <c r="E174" s="285">
        <v>0</v>
      </c>
      <c r="F174" s="285">
        <v>0</v>
      </c>
      <c r="G174" s="285"/>
      <c r="H174" s="285">
        <v>454583</v>
      </c>
      <c r="I174" s="285">
        <v>322</v>
      </c>
      <c r="J174" s="285">
        <v>0</v>
      </c>
      <c r="K174" s="285">
        <v>18954</v>
      </c>
      <c r="L174" s="285">
        <v>-98929</v>
      </c>
      <c r="M174" s="287"/>
      <c r="N174" s="287">
        <v>0</v>
      </c>
      <c r="O174" s="287">
        <v>0</v>
      </c>
      <c r="P174" s="287">
        <v>0</v>
      </c>
    </row>
    <row r="175" spans="1:16" s="189" customFormat="1" x14ac:dyDescent="0.2">
      <c r="A175" s="284" t="s">
        <v>517</v>
      </c>
      <c r="B175" s="285">
        <v>0</v>
      </c>
      <c r="C175" s="285">
        <v>0</v>
      </c>
      <c r="D175" s="285">
        <v>0</v>
      </c>
      <c r="E175" s="285">
        <v>0</v>
      </c>
      <c r="F175" s="285">
        <v>0</v>
      </c>
      <c r="G175" s="285"/>
      <c r="H175" s="285">
        <v>520731</v>
      </c>
      <c r="I175" s="285">
        <v>371</v>
      </c>
      <c r="J175" s="285">
        <v>0</v>
      </c>
      <c r="K175" s="285">
        <v>22245</v>
      </c>
      <c r="L175" s="285">
        <v>-163769</v>
      </c>
      <c r="M175" s="287"/>
      <c r="N175" s="287">
        <v>0</v>
      </c>
      <c r="O175" s="287">
        <v>0</v>
      </c>
      <c r="P175" s="287">
        <v>0</v>
      </c>
    </row>
    <row r="176" spans="1:16" s="189" customFormat="1" x14ac:dyDescent="0.2">
      <c r="A176" s="284" t="s">
        <v>518</v>
      </c>
      <c r="B176" s="285">
        <v>96451</v>
      </c>
      <c r="C176" s="285">
        <v>0</v>
      </c>
      <c r="D176" s="285">
        <v>0</v>
      </c>
      <c r="E176" s="285">
        <v>0</v>
      </c>
      <c r="F176" s="285">
        <v>0</v>
      </c>
      <c r="G176" s="285"/>
      <c r="H176" s="285">
        <v>22942</v>
      </c>
      <c r="I176" s="285">
        <v>4</v>
      </c>
      <c r="J176" s="285">
        <v>0</v>
      </c>
      <c r="K176" s="285">
        <v>0</v>
      </c>
      <c r="L176" s="285">
        <v>0</v>
      </c>
      <c r="M176" s="287"/>
      <c r="N176" s="287">
        <v>0</v>
      </c>
      <c r="O176" s="287">
        <v>9.9700000000000006</v>
      </c>
      <c r="P176" s="287">
        <v>0</v>
      </c>
    </row>
    <row r="177" spans="1:16" s="189" customFormat="1" x14ac:dyDescent="0.2">
      <c r="A177" s="284" t="s">
        <v>519</v>
      </c>
      <c r="B177" s="285">
        <v>0</v>
      </c>
      <c r="C177" s="285">
        <v>0</v>
      </c>
      <c r="D177" s="285">
        <v>0</v>
      </c>
      <c r="E177" s="285">
        <v>0</v>
      </c>
      <c r="F177" s="285">
        <v>0</v>
      </c>
      <c r="G177" s="285"/>
      <c r="H177" s="285">
        <v>267332</v>
      </c>
      <c r="I177" s="285">
        <v>24</v>
      </c>
      <c r="J177" s="285">
        <v>0</v>
      </c>
      <c r="K177" s="285">
        <v>0</v>
      </c>
      <c r="L177" s="285">
        <v>0</v>
      </c>
      <c r="M177" s="287"/>
      <c r="N177" s="287">
        <v>0</v>
      </c>
      <c r="O177" s="287">
        <v>1.64</v>
      </c>
      <c r="P177" s="287">
        <v>0</v>
      </c>
    </row>
    <row r="178" spans="1:16" s="189" customFormat="1" x14ac:dyDescent="0.2">
      <c r="A178" s="284" t="s">
        <v>520</v>
      </c>
      <c r="B178" s="285">
        <v>0</v>
      </c>
      <c r="C178" s="285">
        <v>0</v>
      </c>
      <c r="D178" s="285">
        <v>0</v>
      </c>
      <c r="E178" s="285">
        <v>0</v>
      </c>
      <c r="F178" s="285">
        <v>0</v>
      </c>
      <c r="G178" s="285"/>
      <c r="H178" s="285">
        <v>328623</v>
      </c>
      <c r="I178" s="285">
        <v>2</v>
      </c>
      <c r="J178" s="285">
        <v>0</v>
      </c>
      <c r="K178" s="285">
        <v>0</v>
      </c>
      <c r="L178" s="285">
        <v>0</v>
      </c>
      <c r="M178" s="287"/>
      <c r="N178" s="287">
        <v>0</v>
      </c>
      <c r="O178" s="287">
        <v>0</v>
      </c>
      <c r="P178" s="287">
        <v>0</v>
      </c>
    </row>
    <row r="179" spans="1:16" s="189" customFormat="1" x14ac:dyDescent="0.2">
      <c r="A179" s="284" t="s">
        <v>521</v>
      </c>
      <c r="B179" s="285">
        <v>0</v>
      </c>
      <c r="C179" s="285">
        <v>0</v>
      </c>
      <c r="D179" s="285">
        <v>0</v>
      </c>
      <c r="E179" s="285">
        <v>0</v>
      </c>
      <c r="F179" s="285">
        <v>0</v>
      </c>
      <c r="G179" s="285"/>
      <c r="H179" s="285">
        <v>279033</v>
      </c>
      <c r="I179" s="285">
        <v>208</v>
      </c>
      <c r="J179" s="285">
        <v>0</v>
      </c>
      <c r="K179" s="285">
        <v>9030</v>
      </c>
      <c r="L179" s="285">
        <v>-30688</v>
      </c>
      <c r="M179" s="287"/>
      <c r="N179" s="287">
        <v>0</v>
      </c>
      <c r="O179" s="287">
        <v>0</v>
      </c>
      <c r="P179" s="287">
        <v>0</v>
      </c>
    </row>
    <row r="180" spans="1:16" s="189" customFormat="1" x14ac:dyDescent="0.2">
      <c r="A180" s="284" t="s">
        <v>579</v>
      </c>
      <c r="B180" s="285">
        <v>697175</v>
      </c>
      <c r="C180" s="285">
        <v>0</v>
      </c>
      <c r="D180" s="285">
        <v>0</v>
      </c>
      <c r="E180" s="285">
        <v>0</v>
      </c>
      <c r="F180" s="285">
        <v>0</v>
      </c>
      <c r="G180" s="285"/>
      <c r="H180" s="285">
        <v>0</v>
      </c>
      <c r="I180" s="285">
        <v>0</v>
      </c>
      <c r="J180" s="285">
        <v>0</v>
      </c>
      <c r="K180" s="285">
        <v>0</v>
      </c>
      <c r="L180" s="285">
        <v>0</v>
      </c>
      <c r="M180" s="287"/>
      <c r="N180" s="287">
        <v>0</v>
      </c>
      <c r="O180" s="287">
        <v>5.81</v>
      </c>
      <c r="P180" s="287">
        <v>0</v>
      </c>
    </row>
    <row r="181" spans="1:16" s="189" customFormat="1" x14ac:dyDescent="0.2">
      <c r="A181" s="284" t="s">
        <v>582</v>
      </c>
      <c r="B181" s="285">
        <v>312069</v>
      </c>
      <c r="C181" s="285">
        <v>0</v>
      </c>
      <c r="D181" s="285">
        <v>0</v>
      </c>
      <c r="E181" s="285">
        <v>0</v>
      </c>
      <c r="F181" s="285">
        <v>0</v>
      </c>
      <c r="G181" s="285"/>
      <c r="H181" s="285">
        <v>89000</v>
      </c>
      <c r="I181" s="285">
        <v>23</v>
      </c>
      <c r="J181" s="285">
        <v>0</v>
      </c>
      <c r="K181" s="285">
        <v>0</v>
      </c>
      <c r="L181" s="285">
        <v>0</v>
      </c>
      <c r="M181" s="287"/>
      <c r="N181" s="287">
        <v>0</v>
      </c>
      <c r="O181" s="287">
        <v>12.3</v>
      </c>
      <c r="P181" s="287">
        <v>0</v>
      </c>
    </row>
    <row r="182" spans="1:16" s="189" customFormat="1" x14ac:dyDescent="0.2">
      <c r="A182" s="284" t="s">
        <v>584</v>
      </c>
      <c r="B182" s="285">
        <v>548855</v>
      </c>
      <c r="C182" s="285">
        <v>0</v>
      </c>
      <c r="D182" s="285">
        <v>0</v>
      </c>
      <c r="E182" s="285">
        <v>0</v>
      </c>
      <c r="F182" s="285">
        <v>0</v>
      </c>
      <c r="G182" s="285"/>
      <c r="H182" s="285">
        <v>135000</v>
      </c>
      <c r="I182" s="285">
        <v>0</v>
      </c>
      <c r="J182" s="285">
        <v>0</v>
      </c>
      <c r="K182" s="285">
        <v>0</v>
      </c>
      <c r="L182" s="285">
        <v>0</v>
      </c>
      <c r="M182" s="287"/>
      <c r="N182" s="287">
        <v>0</v>
      </c>
      <c r="O182" s="287">
        <v>3.29</v>
      </c>
      <c r="P182" s="287">
        <v>0</v>
      </c>
    </row>
    <row r="183" spans="1:16" s="189" customFormat="1" x14ac:dyDescent="0.2">
      <c r="A183" s="284" t="s">
        <v>586</v>
      </c>
      <c r="B183" s="285">
        <v>527241</v>
      </c>
      <c r="C183" s="285">
        <v>0</v>
      </c>
      <c r="D183" s="285">
        <v>0</v>
      </c>
      <c r="E183" s="285">
        <v>0</v>
      </c>
      <c r="F183" s="285">
        <v>0</v>
      </c>
      <c r="G183" s="285"/>
      <c r="H183" s="285">
        <v>255000</v>
      </c>
      <c r="I183" s="285">
        <v>0</v>
      </c>
      <c r="J183" s="285">
        <v>0</v>
      </c>
      <c r="K183" s="285">
        <v>0</v>
      </c>
      <c r="L183" s="285">
        <v>0</v>
      </c>
      <c r="M183" s="287"/>
      <c r="N183" s="287">
        <v>0</v>
      </c>
      <c r="O183" s="287">
        <v>3.84</v>
      </c>
      <c r="P183" s="287">
        <v>0</v>
      </c>
    </row>
    <row r="184" spans="1:16" s="189" customFormat="1" x14ac:dyDescent="0.2">
      <c r="A184" s="284" t="s">
        <v>588</v>
      </c>
      <c r="B184" s="285">
        <v>929132</v>
      </c>
      <c r="C184" s="285">
        <v>0</v>
      </c>
      <c r="D184" s="285">
        <v>0</v>
      </c>
      <c r="E184" s="285">
        <v>0</v>
      </c>
      <c r="F184" s="285">
        <v>0</v>
      </c>
      <c r="G184" s="285"/>
      <c r="H184" s="285">
        <v>0</v>
      </c>
      <c r="I184" s="285">
        <v>0</v>
      </c>
      <c r="J184" s="285">
        <v>0</v>
      </c>
      <c r="K184" s="285">
        <v>0</v>
      </c>
      <c r="L184" s="285">
        <v>0</v>
      </c>
      <c r="M184" s="287"/>
      <c r="N184" s="287">
        <v>0</v>
      </c>
      <c r="O184" s="287">
        <v>4.2</v>
      </c>
      <c r="P184" s="287">
        <v>0</v>
      </c>
    </row>
    <row r="185" spans="1:16" s="189" customFormat="1" x14ac:dyDescent="0.2">
      <c r="A185" s="284" t="s">
        <v>589</v>
      </c>
      <c r="B185" s="285">
        <v>244058</v>
      </c>
      <c r="C185" s="285">
        <v>0</v>
      </c>
      <c r="D185" s="285">
        <v>0</v>
      </c>
      <c r="E185" s="285">
        <v>0</v>
      </c>
      <c r="F185" s="285">
        <v>0</v>
      </c>
      <c r="G185" s="285"/>
      <c r="H185" s="285">
        <v>32733</v>
      </c>
      <c r="I185" s="285">
        <v>42</v>
      </c>
      <c r="J185" s="285">
        <v>0</v>
      </c>
      <c r="K185" s="285">
        <v>0</v>
      </c>
      <c r="L185" s="285">
        <v>0</v>
      </c>
      <c r="M185" s="287"/>
      <c r="N185" s="287">
        <v>0</v>
      </c>
      <c r="O185" s="287">
        <v>2.34</v>
      </c>
      <c r="P185" s="287">
        <v>0</v>
      </c>
    </row>
    <row r="186" spans="1:16" s="189" customFormat="1" x14ac:dyDescent="0.2">
      <c r="A186" s="284" t="s">
        <v>591</v>
      </c>
      <c r="B186" s="285">
        <v>293418</v>
      </c>
      <c r="C186" s="285">
        <v>0</v>
      </c>
      <c r="D186" s="285">
        <v>0</v>
      </c>
      <c r="E186" s="285">
        <v>0</v>
      </c>
      <c r="F186" s="285">
        <v>0</v>
      </c>
      <c r="G186" s="285"/>
      <c r="H186" s="285">
        <v>75600</v>
      </c>
      <c r="I186" s="285">
        <v>63</v>
      </c>
      <c r="J186" s="285">
        <v>0</v>
      </c>
      <c r="K186" s="285">
        <v>0</v>
      </c>
      <c r="L186" s="285">
        <v>0</v>
      </c>
      <c r="M186" s="287"/>
      <c r="N186" s="287">
        <v>0</v>
      </c>
      <c r="O186" s="287">
        <v>6.67</v>
      </c>
      <c r="P186" s="287">
        <v>0</v>
      </c>
    </row>
    <row r="187" spans="1:16" s="189" customFormat="1" x14ac:dyDescent="0.2">
      <c r="A187" s="284" t="s">
        <v>592</v>
      </c>
      <c r="B187" s="285">
        <v>54357</v>
      </c>
      <c r="C187" s="285">
        <v>0</v>
      </c>
      <c r="D187" s="285">
        <v>0</v>
      </c>
      <c r="E187" s="285">
        <v>0</v>
      </c>
      <c r="F187" s="285">
        <v>0</v>
      </c>
      <c r="G187" s="285"/>
      <c r="H187" s="285">
        <v>16700</v>
      </c>
      <c r="I187" s="285">
        <v>22</v>
      </c>
      <c r="J187" s="285">
        <v>0</v>
      </c>
      <c r="K187" s="285">
        <v>0</v>
      </c>
      <c r="L187" s="285">
        <v>0</v>
      </c>
      <c r="M187" s="287"/>
      <c r="N187" s="287">
        <v>0</v>
      </c>
      <c r="O187" s="287">
        <v>3.12</v>
      </c>
      <c r="P187" s="287">
        <v>0</v>
      </c>
    </row>
    <row r="188" spans="1:16" s="189" customFormat="1" x14ac:dyDescent="0.2">
      <c r="A188" s="284" t="s">
        <v>593</v>
      </c>
      <c r="B188" s="285">
        <v>316907</v>
      </c>
      <c r="C188" s="285">
        <v>0</v>
      </c>
      <c r="D188" s="285">
        <v>0</v>
      </c>
      <c r="E188" s="285">
        <v>0</v>
      </c>
      <c r="F188" s="285">
        <v>0</v>
      </c>
      <c r="G188" s="285"/>
      <c r="H188" s="285">
        <v>25695</v>
      </c>
      <c r="I188" s="285">
        <v>2</v>
      </c>
      <c r="J188" s="285">
        <v>0</v>
      </c>
      <c r="K188" s="285">
        <v>0</v>
      </c>
      <c r="L188" s="285">
        <v>0</v>
      </c>
      <c r="M188" s="287"/>
      <c r="N188" s="287">
        <v>0</v>
      </c>
      <c r="O188" s="287">
        <v>2.9</v>
      </c>
      <c r="P188" s="287">
        <v>0</v>
      </c>
    </row>
    <row r="189" spans="1:16" s="189" customFormat="1" x14ac:dyDescent="0.2">
      <c r="A189" s="284" t="s">
        <v>594</v>
      </c>
      <c r="B189" s="285">
        <v>324747</v>
      </c>
      <c r="C189" s="285">
        <v>0</v>
      </c>
      <c r="D189" s="285">
        <v>0</v>
      </c>
      <c r="E189" s="285">
        <v>0</v>
      </c>
      <c r="F189" s="285">
        <v>0</v>
      </c>
      <c r="G189" s="285"/>
      <c r="H189" s="285">
        <v>35875</v>
      </c>
      <c r="I189" s="285">
        <v>9</v>
      </c>
      <c r="J189" s="285">
        <v>0</v>
      </c>
      <c r="K189" s="285">
        <v>5</v>
      </c>
      <c r="L189" s="285">
        <v>0</v>
      </c>
      <c r="M189" s="287"/>
      <c r="N189" s="287">
        <v>0</v>
      </c>
      <c r="O189" s="287">
        <v>2.34</v>
      </c>
      <c r="P189" s="287">
        <v>0</v>
      </c>
    </row>
    <row r="190" spans="1:16" s="189" customFormat="1" x14ac:dyDescent="0.2">
      <c r="A190" s="284" t="s">
        <v>595</v>
      </c>
      <c r="B190" s="285">
        <v>354657</v>
      </c>
      <c r="C190" s="285">
        <v>0</v>
      </c>
      <c r="D190" s="285">
        <v>0</v>
      </c>
      <c r="E190" s="285">
        <v>0</v>
      </c>
      <c r="F190" s="285">
        <v>0</v>
      </c>
      <c r="G190" s="285"/>
      <c r="H190" s="285">
        <v>40686</v>
      </c>
      <c r="I190" s="285">
        <v>11</v>
      </c>
      <c r="J190" s="285">
        <v>0</v>
      </c>
      <c r="K190" s="285">
        <v>0</v>
      </c>
      <c r="L190" s="285">
        <v>0</v>
      </c>
      <c r="M190" s="287"/>
      <c r="N190" s="287">
        <v>0</v>
      </c>
      <c r="O190" s="287">
        <v>2.91</v>
      </c>
      <c r="P190" s="287">
        <v>0</v>
      </c>
    </row>
    <row r="191" spans="1:16" s="189" customFormat="1" x14ac:dyDescent="0.2">
      <c r="A191" s="284" t="s">
        <v>596</v>
      </c>
      <c r="B191" s="285">
        <v>753876</v>
      </c>
      <c r="C191" s="285">
        <v>0</v>
      </c>
      <c r="D191" s="285">
        <v>0</v>
      </c>
      <c r="E191" s="285">
        <v>0</v>
      </c>
      <c r="F191" s="285">
        <v>0</v>
      </c>
      <c r="G191" s="285"/>
      <c r="H191" s="285">
        <v>147062</v>
      </c>
      <c r="I191" s="285">
        <v>42</v>
      </c>
      <c r="J191" s="285">
        <v>0</v>
      </c>
      <c r="K191" s="285">
        <v>0</v>
      </c>
      <c r="L191" s="285">
        <v>0</v>
      </c>
      <c r="M191" s="287"/>
      <c r="N191" s="287">
        <v>0</v>
      </c>
      <c r="O191" s="287">
        <v>4.92</v>
      </c>
      <c r="P191" s="287">
        <v>0</v>
      </c>
    </row>
    <row r="192" spans="1:16" s="189" customFormat="1" x14ac:dyDescent="0.2">
      <c r="A192" s="284" t="s">
        <v>597</v>
      </c>
      <c r="B192" s="285">
        <v>2862</v>
      </c>
      <c r="C192" s="285">
        <v>0</v>
      </c>
      <c r="D192" s="285">
        <v>0</v>
      </c>
      <c r="E192" s="285">
        <v>0</v>
      </c>
      <c r="F192" s="285">
        <v>0</v>
      </c>
      <c r="G192" s="285"/>
      <c r="H192" s="285">
        <v>243104</v>
      </c>
      <c r="I192" s="285">
        <v>13</v>
      </c>
      <c r="J192" s="285">
        <v>0</v>
      </c>
      <c r="K192" s="285">
        <v>0</v>
      </c>
      <c r="L192" s="285">
        <v>0</v>
      </c>
      <c r="M192" s="287"/>
      <c r="N192" s="287">
        <v>0</v>
      </c>
      <c r="O192" s="287">
        <v>38.42</v>
      </c>
      <c r="P192" s="287">
        <v>0</v>
      </c>
    </row>
    <row r="193" spans="1:16" s="189" customFormat="1" x14ac:dyDescent="0.2">
      <c r="A193" s="284" t="s">
        <v>598</v>
      </c>
      <c r="B193" s="285">
        <v>70720</v>
      </c>
      <c r="C193" s="285">
        <v>23</v>
      </c>
      <c r="D193" s="285">
        <v>0</v>
      </c>
      <c r="E193" s="285">
        <v>0</v>
      </c>
      <c r="F193" s="285">
        <v>0</v>
      </c>
      <c r="G193" s="285"/>
      <c r="H193" s="285">
        <v>135000</v>
      </c>
      <c r="I193" s="285">
        <v>109</v>
      </c>
      <c r="J193" s="285">
        <v>0</v>
      </c>
      <c r="K193" s="285">
        <v>1967</v>
      </c>
      <c r="L193" s="285">
        <v>0</v>
      </c>
      <c r="M193" s="287"/>
      <c r="N193" s="287">
        <v>0</v>
      </c>
      <c r="O193" s="287">
        <v>55.78</v>
      </c>
      <c r="P193" s="287">
        <v>0</v>
      </c>
    </row>
    <row r="194" spans="1:16" s="189" customFormat="1" x14ac:dyDescent="0.2">
      <c r="A194" s="284" t="s">
        <v>599</v>
      </c>
      <c r="B194" s="285">
        <v>244184</v>
      </c>
      <c r="C194" s="285">
        <v>0</v>
      </c>
      <c r="D194" s="285">
        <v>0</v>
      </c>
      <c r="E194" s="285">
        <v>0</v>
      </c>
      <c r="F194" s="285">
        <v>0</v>
      </c>
      <c r="G194" s="285"/>
      <c r="H194" s="285">
        <v>123000</v>
      </c>
      <c r="I194" s="285">
        <v>8</v>
      </c>
      <c r="J194" s="285">
        <v>0</v>
      </c>
      <c r="K194" s="285">
        <v>0</v>
      </c>
      <c r="L194" s="285">
        <v>0</v>
      </c>
      <c r="M194" s="287"/>
      <c r="N194" s="287">
        <v>0</v>
      </c>
      <c r="O194" s="287">
        <v>21.72</v>
      </c>
      <c r="P194" s="287">
        <v>0</v>
      </c>
    </row>
    <row r="195" spans="1:16" s="189" customFormat="1" x14ac:dyDescent="0.2">
      <c r="A195" s="284" t="s">
        <v>601</v>
      </c>
      <c r="B195" s="285">
        <v>1300000</v>
      </c>
      <c r="C195" s="285">
        <v>20962</v>
      </c>
      <c r="D195" s="285">
        <v>0</v>
      </c>
      <c r="E195" s="285">
        <v>0</v>
      </c>
      <c r="F195" s="285">
        <v>0</v>
      </c>
      <c r="G195" s="285"/>
      <c r="H195" s="285">
        <v>0</v>
      </c>
      <c r="I195" s="285">
        <v>0</v>
      </c>
      <c r="J195" s="285">
        <v>0</v>
      </c>
      <c r="K195" s="285">
        <v>0</v>
      </c>
      <c r="L195" s="285">
        <v>0</v>
      </c>
      <c r="M195" s="287"/>
      <c r="N195" s="287">
        <v>0</v>
      </c>
      <c r="O195" s="287">
        <v>0</v>
      </c>
      <c r="P195" s="287">
        <v>3.36</v>
      </c>
    </row>
    <row r="196" spans="1:16" s="189" customFormat="1" x14ac:dyDescent="0.2">
      <c r="A196" s="284" t="s">
        <v>602</v>
      </c>
      <c r="B196" s="285">
        <v>1250000</v>
      </c>
      <c r="C196" s="285">
        <v>1823</v>
      </c>
      <c r="D196" s="285">
        <v>0</v>
      </c>
      <c r="E196" s="285">
        <v>0</v>
      </c>
      <c r="F196" s="285">
        <v>0</v>
      </c>
      <c r="G196" s="285"/>
      <c r="H196" s="285">
        <v>0</v>
      </c>
      <c r="I196" s="285">
        <v>0</v>
      </c>
      <c r="J196" s="285">
        <v>0</v>
      </c>
      <c r="K196" s="285">
        <v>0</v>
      </c>
      <c r="L196" s="285">
        <v>0</v>
      </c>
      <c r="M196" s="287"/>
      <c r="N196" s="287">
        <v>0</v>
      </c>
      <c r="O196" s="287">
        <v>0</v>
      </c>
      <c r="P196" s="287">
        <v>3.16</v>
      </c>
    </row>
    <row r="197" spans="1:16" s="189" customFormat="1" x14ac:dyDescent="0.2">
      <c r="A197" s="284" t="s">
        <v>603</v>
      </c>
      <c r="B197" s="285">
        <v>1250000</v>
      </c>
      <c r="C197" s="285">
        <v>12639</v>
      </c>
      <c r="D197" s="285">
        <v>0</v>
      </c>
      <c r="E197" s="285">
        <v>0</v>
      </c>
      <c r="F197" s="285">
        <v>0</v>
      </c>
      <c r="G197" s="285"/>
      <c r="H197" s="285">
        <v>0</v>
      </c>
      <c r="I197" s="285">
        <v>0</v>
      </c>
      <c r="J197" s="285">
        <v>0</v>
      </c>
      <c r="K197" s="285">
        <v>0</v>
      </c>
      <c r="L197" s="285">
        <v>0</v>
      </c>
      <c r="M197" s="287"/>
      <c r="N197" s="287">
        <v>0</v>
      </c>
      <c r="O197" s="287">
        <v>0</v>
      </c>
      <c r="P197" s="287">
        <v>3.85</v>
      </c>
    </row>
    <row r="198" spans="1:16" s="189" customFormat="1" x14ac:dyDescent="0.2">
      <c r="A198" s="284" t="s">
        <v>604</v>
      </c>
      <c r="B198" s="285">
        <v>404119</v>
      </c>
      <c r="C198" s="285">
        <v>202</v>
      </c>
      <c r="D198" s="285">
        <v>0</v>
      </c>
      <c r="E198" s="285">
        <v>0</v>
      </c>
      <c r="F198" s="285">
        <v>0</v>
      </c>
      <c r="G198" s="285"/>
      <c r="H198" s="285">
        <v>31300</v>
      </c>
      <c r="I198" s="285">
        <v>1</v>
      </c>
      <c r="J198" s="285">
        <v>0</v>
      </c>
      <c r="K198" s="285">
        <v>0</v>
      </c>
      <c r="L198" s="285">
        <v>0</v>
      </c>
      <c r="M198" s="287"/>
      <c r="N198" s="287">
        <v>0</v>
      </c>
      <c r="O198" s="287">
        <v>8.61</v>
      </c>
      <c r="P198" s="287">
        <v>0</v>
      </c>
    </row>
    <row r="199" spans="1:16" s="189" customFormat="1" ht="22.5" x14ac:dyDescent="0.2">
      <c r="A199" s="284" t="s">
        <v>606</v>
      </c>
      <c r="B199" s="285">
        <v>423300</v>
      </c>
      <c r="C199" s="285">
        <v>8</v>
      </c>
      <c r="D199" s="285">
        <v>0</v>
      </c>
      <c r="E199" s="285">
        <v>0</v>
      </c>
      <c r="F199" s="285">
        <v>0</v>
      </c>
      <c r="G199" s="285"/>
      <c r="H199" s="285">
        <v>86700</v>
      </c>
      <c r="I199" s="285">
        <v>4</v>
      </c>
      <c r="J199" s="285">
        <v>0</v>
      </c>
      <c r="K199" s="285">
        <v>0</v>
      </c>
      <c r="L199" s="285">
        <v>0</v>
      </c>
      <c r="M199" s="287"/>
      <c r="N199" s="287">
        <v>0</v>
      </c>
      <c r="O199" s="287">
        <v>2</v>
      </c>
      <c r="P199" s="287">
        <v>0</v>
      </c>
    </row>
    <row r="200" spans="1:16" s="189" customFormat="1" x14ac:dyDescent="0.2">
      <c r="A200" s="284" t="s">
        <v>607</v>
      </c>
      <c r="B200" s="285">
        <v>108498</v>
      </c>
      <c r="C200" s="285">
        <v>0</v>
      </c>
      <c r="D200" s="285">
        <v>0</v>
      </c>
      <c r="E200" s="285">
        <v>0</v>
      </c>
      <c r="F200" s="285">
        <v>0</v>
      </c>
      <c r="G200" s="285"/>
      <c r="H200" s="285">
        <v>660000</v>
      </c>
      <c r="I200" s="285">
        <v>84</v>
      </c>
      <c r="J200" s="285">
        <v>0</v>
      </c>
      <c r="K200" s="285">
        <v>0</v>
      </c>
      <c r="L200" s="285">
        <v>0</v>
      </c>
      <c r="M200" s="287"/>
      <c r="N200" s="287">
        <v>0</v>
      </c>
      <c r="O200" s="287">
        <v>11.71</v>
      </c>
      <c r="P200" s="287">
        <v>0</v>
      </c>
    </row>
    <row r="201" spans="1:16" s="189" customFormat="1" ht="22.5" x14ac:dyDescent="0.2">
      <c r="A201" s="284" t="s">
        <v>608</v>
      </c>
      <c r="B201" s="285">
        <v>1825000</v>
      </c>
      <c r="C201" s="285">
        <v>29</v>
      </c>
      <c r="D201" s="285">
        <v>0</v>
      </c>
      <c r="E201" s="285">
        <v>0</v>
      </c>
      <c r="F201" s="285">
        <v>0</v>
      </c>
      <c r="G201" s="285"/>
      <c r="H201" s="285">
        <v>675000</v>
      </c>
      <c r="I201" s="285">
        <v>26</v>
      </c>
      <c r="J201" s="285">
        <v>0</v>
      </c>
      <c r="K201" s="285">
        <v>0</v>
      </c>
      <c r="L201" s="285">
        <v>0</v>
      </c>
      <c r="M201" s="287"/>
      <c r="N201" s="287">
        <v>0</v>
      </c>
      <c r="O201" s="287">
        <v>4</v>
      </c>
      <c r="P201" s="287">
        <v>0</v>
      </c>
    </row>
    <row r="202" spans="1:16" s="189" customFormat="1" ht="22.5" x14ac:dyDescent="0.2">
      <c r="A202" s="284" t="s">
        <v>744</v>
      </c>
      <c r="B202" s="285">
        <v>880000</v>
      </c>
      <c r="C202" s="285">
        <v>30</v>
      </c>
      <c r="D202" s="285">
        <v>0</v>
      </c>
      <c r="E202" s="285">
        <v>0</v>
      </c>
      <c r="F202" s="285">
        <v>0</v>
      </c>
      <c r="G202" s="285"/>
      <c r="H202" s="285">
        <v>220000</v>
      </c>
      <c r="I202" s="285">
        <v>33</v>
      </c>
      <c r="J202" s="285">
        <v>0</v>
      </c>
      <c r="K202" s="285">
        <v>0</v>
      </c>
      <c r="L202" s="285">
        <v>0</v>
      </c>
      <c r="M202" s="287"/>
      <c r="N202" s="287">
        <v>0</v>
      </c>
      <c r="O202" s="287">
        <v>3</v>
      </c>
      <c r="P202" s="287">
        <v>0</v>
      </c>
    </row>
    <row r="203" spans="1:16" s="189" customFormat="1" x14ac:dyDescent="0.2">
      <c r="A203" s="284" t="s">
        <v>609</v>
      </c>
      <c r="B203" s="285">
        <v>633959</v>
      </c>
      <c r="C203" s="285">
        <v>0</v>
      </c>
      <c r="D203" s="285">
        <v>0</v>
      </c>
      <c r="E203" s="285">
        <v>0</v>
      </c>
      <c r="F203" s="285">
        <v>0</v>
      </c>
      <c r="G203" s="285"/>
      <c r="H203" s="285">
        <v>198000</v>
      </c>
      <c r="I203" s="285">
        <v>0</v>
      </c>
      <c r="J203" s="285">
        <v>0</v>
      </c>
      <c r="K203" s="285">
        <v>0</v>
      </c>
      <c r="L203" s="285">
        <v>0</v>
      </c>
      <c r="M203" s="287"/>
      <c r="N203" s="287">
        <v>0</v>
      </c>
      <c r="O203" s="287">
        <v>3.25</v>
      </c>
      <c r="P203" s="287">
        <v>0</v>
      </c>
    </row>
    <row r="204" spans="1:16" s="189" customFormat="1" x14ac:dyDescent="0.2">
      <c r="A204" s="284" t="s">
        <v>771</v>
      </c>
      <c r="B204" s="285">
        <v>99667</v>
      </c>
      <c r="C204" s="285">
        <v>0</v>
      </c>
      <c r="D204" s="285">
        <v>0</v>
      </c>
      <c r="E204" s="285">
        <v>0</v>
      </c>
      <c r="F204" s="285">
        <v>0</v>
      </c>
      <c r="G204" s="285"/>
      <c r="H204" s="285">
        <v>38000</v>
      </c>
      <c r="I204" s="285">
        <v>6</v>
      </c>
      <c r="J204" s="285">
        <v>0</v>
      </c>
      <c r="K204" s="285">
        <v>0</v>
      </c>
      <c r="L204" s="285">
        <v>0</v>
      </c>
      <c r="M204" s="287"/>
      <c r="N204" s="287">
        <v>0</v>
      </c>
      <c r="O204" s="287">
        <v>3.56</v>
      </c>
      <c r="P204" s="287">
        <v>0</v>
      </c>
    </row>
    <row r="205" spans="1:16" s="189" customFormat="1" x14ac:dyDescent="0.2">
      <c r="A205" s="284" t="s">
        <v>772</v>
      </c>
      <c r="B205" s="285">
        <v>195585</v>
      </c>
      <c r="C205" s="285">
        <v>0</v>
      </c>
      <c r="D205" s="285">
        <v>0</v>
      </c>
      <c r="E205" s="285">
        <v>0</v>
      </c>
      <c r="F205" s="285">
        <v>0</v>
      </c>
      <c r="G205" s="285"/>
      <c r="H205" s="285">
        <v>39000</v>
      </c>
      <c r="I205" s="285">
        <v>1</v>
      </c>
      <c r="J205" s="285">
        <v>0</v>
      </c>
      <c r="K205" s="285">
        <v>131</v>
      </c>
      <c r="L205" s="285">
        <v>-4318</v>
      </c>
      <c r="M205" s="287"/>
      <c r="N205" s="287">
        <v>0</v>
      </c>
      <c r="O205" s="287">
        <v>0</v>
      </c>
      <c r="P205" s="287">
        <v>0</v>
      </c>
    </row>
    <row r="206" spans="1:16" s="189" customFormat="1" x14ac:dyDescent="0.2">
      <c r="A206" s="284" t="s">
        <v>610</v>
      </c>
      <c r="B206" s="285">
        <v>246270</v>
      </c>
      <c r="C206" s="285">
        <v>0</v>
      </c>
      <c r="D206" s="285">
        <v>0</v>
      </c>
      <c r="E206" s="285">
        <v>0</v>
      </c>
      <c r="F206" s="285">
        <v>0</v>
      </c>
      <c r="G206" s="285"/>
      <c r="H206" s="285">
        <v>34000</v>
      </c>
      <c r="I206" s="285">
        <v>2</v>
      </c>
      <c r="J206" s="285">
        <v>0</v>
      </c>
      <c r="K206" s="285">
        <v>491</v>
      </c>
      <c r="L206" s="285">
        <v>0</v>
      </c>
      <c r="M206" s="287"/>
      <c r="N206" s="287">
        <v>0</v>
      </c>
      <c r="O206" s="287">
        <v>0</v>
      </c>
      <c r="P206" s="287">
        <v>0</v>
      </c>
    </row>
    <row r="207" spans="1:16" s="189" customFormat="1" x14ac:dyDescent="0.2">
      <c r="A207" s="284" t="s">
        <v>612</v>
      </c>
      <c r="B207" s="285">
        <v>32741</v>
      </c>
      <c r="C207" s="285">
        <v>0</v>
      </c>
      <c r="D207" s="285">
        <v>0</v>
      </c>
      <c r="E207" s="285">
        <v>0</v>
      </c>
      <c r="F207" s="285">
        <v>0</v>
      </c>
      <c r="G207" s="285"/>
      <c r="H207" s="285">
        <v>742</v>
      </c>
      <c r="I207" s="285">
        <v>4</v>
      </c>
      <c r="J207" s="285">
        <v>0</v>
      </c>
      <c r="K207" s="285">
        <v>0</v>
      </c>
      <c r="L207" s="285">
        <v>-980</v>
      </c>
      <c r="M207" s="287"/>
      <c r="N207" s="287">
        <v>0</v>
      </c>
      <c r="O207" s="287">
        <v>2.2200000000000002</v>
      </c>
      <c r="P207" s="287">
        <v>119.46</v>
      </c>
    </row>
    <row r="208" spans="1:16" s="189" customFormat="1" x14ac:dyDescent="0.2">
      <c r="A208" s="284" t="s">
        <v>613</v>
      </c>
      <c r="B208" s="285">
        <v>970568</v>
      </c>
      <c r="C208" s="285">
        <v>441</v>
      </c>
      <c r="D208" s="285">
        <v>0</v>
      </c>
      <c r="E208" s="285">
        <v>0</v>
      </c>
      <c r="F208" s="285">
        <v>0</v>
      </c>
      <c r="G208" s="285"/>
      <c r="H208" s="285">
        <v>301900</v>
      </c>
      <c r="I208" s="285">
        <v>186</v>
      </c>
      <c r="J208" s="285">
        <v>0</v>
      </c>
      <c r="K208" s="285">
        <v>0</v>
      </c>
      <c r="L208" s="285">
        <v>0</v>
      </c>
      <c r="M208" s="287"/>
      <c r="N208" s="287">
        <v>0</v>
      </c>
      <c r="O208" s="287">
        <v>6.53</v>
      </c>
      <c r="P208" s="287">
        <v>0</v>
      </c>
    </row>
    <row r="209" spans="1:16" s="189" customFormat="1" x14ac:dyDescent="0.2">
      <c r="A209" s="284" t="s">
        <v>615</v>
      </c>
      <c r="B209" s="285">
        <v>470029</v>
      </c>
      <c r="C209" s="285">
        <v>103</v>
      </c>
      <c r="D209" s="285">
        <v>0</v>
      </c>
      <c r="E209" s="285">
        <v>0</v>
      </c>
      <c r="F209" s="285">
        <v>0</v>
      </c>
      <c r="G209" s="285"/>
      <c r="H209" s="285">
        <v>24738</v>
      </c>
      <c r="I209" s="285">
        <v>53</v>
      </c>
      <c r="J209" s="285">
        <v>0</v>
      </c>
      <c r="K209" s="285">
        <v>0</v>
      </c>
      <c r="L209" s="285">
        <v>0</v>
      </c>
      <c r="M209" s="287"/>
      <c r="N209" s="287">
        <v>0</v>
      </c>
      <c r="O209" s="287">
        <v>4</v>
      </c>
      <c r="P209" s="287">
        <v>0</v>
      </c>
    </row>
    <row r="210" spans="1:16" s="189" customFormat="1" x14ac:dyDescent="0.2">
      <c r="A210" s="284" t="s">
        <v>617</v>
      </c>
      <c r="B210" s="285">
        <v>530023</v>
      </c>
      <c r="C210" s="285">
        <v>12</v>
      </c>
      <c r="D210" s="285">
        <v>0</v>
      </c>
      <c r="E210" s="285">
        <v>0</v>
      </c>
      <c r="F210" s="285">
        <v>0</v>
      </c>
      <c r="G210" s="285"/>
      <c r="H210" s="285">
        <v>22084</v>
      </c>
      <c r="I210" s="285">
        <v>5</v>
      </c>
      <c r="J210" s="285">
        <v>0</v>
      </c>
      <c r="K210" s="285">
        <v>0</v>
      </c>
      <c r="L210" s="285">
        <v>0</v>
      </c>
      <c r="M210" s="287"/>
      <c r="N210" s="287">
        <v>0</v>
      </c>
      <c r="O210" s="287">
        <v>8</v>
      </c>
      <c r="P210" s="287">
        <v>0</v>
      </c>
    </row>
    <row r="211" spans="1:16" s="189" customFormat="1" x14ac:dyDescent="0.2">
      <c r="A211" s="284" t="s">
        <v>618</v>
      </c>
      <c r="B211" s="285">
        <v>840000</v>
      </c>
      <c r="C211" s="285">
        <v>552</v>
      </c>
      <c r="D211" s="285">
        <v>0</v>
      </c>
      <c r="E211" s="285">
        <v>0</v>
      </c>
      <c r="F211" s="285">
        <v>0</v>
      </c>
      <c r="G211" s="285"/>
      <c r="H211" s="285">
        <v>160000</v>
      </c>
      <c r="I211" s="285">
        <v>140</v>
      </c>
      <c r="J211" s="285">
        <v>0</v>
      </c>
      <c r="K211" s="285">
        <v>0</v>
      </c>
      <c r="L211" s="285">
        <v>0</v>
      </c>
      <c r="M211" s="287"/>
      <c r="N211" s="287">
        <v>0</v>
      </c>
      <c r="O211" s="287">
        <v>0</v>
      </c>
      <c r="P211" s="287">
        <v>0</v>
      </c>
    </row>
    <row r="212" spans="1:16" s="189" customFormat="1" x14ac:dyDescent="0.2">
      <c r="A212" s="284" t="s">
        <v>619</v>
      </c>
      <c r="B212" s="285">
        <v>0</v>
      </c>
      <c r="C212" s="285">
        <v>0</v>
      </c>
      <c r="D212" s="285">
        <v>0</v>
      </c>
      <c r="E212" s="285">
        <v>0</v>
      </c>
      <c r="F212" s="285">
        <v>0</v>
      </c>
      <c r="G212" s="285"/>
      <c r="H212" s="285">
        <v>0</v>
      </c>
      <c r="I212" s="285">
        <v>0</v>
      </c>
      <c r="J212" s="285">
        <v>0</v>
      </c>
      <c r="K212" s="285">
        <v>0</v>
      </c>
      <c r="L212" s="285">
        <v>0</v>
      </c>
      <c r="M212" s="287"/>
      <c r="N212" s="287">
        <v>0</v>
      </c>
      <c r="O212" s="287">
        <v>0</v>
      </c>
      <c r="P212" s="287">
        <v>0</v>
      </c>
    </row>
    <row r="213" spans="1:16" s="189" customFormat="1" x14ac:dyDescent="0.2">
      <c r="A213" s="284" t="s">
        <v>684</v>
      </c>
      <c r="B213" s="285">
        <v>82900</v>
      </c>
      <c r="C213" s="285">
        <v>11</v>
      </c>
      <c r="D213" s="285">
        <v>0</v>
      </c>
      <c r="E213" s="285">
        <v>0</v>
      </c>
      <c r="F213" s="285">
        <v>0</v>
      </c>
      <c r="G213" s="285"/>
      <c r="H213" s="285">
        <v>0</v>
      </c>
      <c r="I213" s="285">
        <v>0</v>
      </c>
      <c r="J213" s="285">
        <v>0</v>
      </c>
      <c r="K213" s="285">
        <v>0</v>
      </c>
      <c r="L213" s="285">
        <v>0</v>
      </c>
      <c r="M213" s="287"/>
      <c r="N213" s="287">
        <v>100</v>
      </c>
      <c r="O213" s="287">
        <v>17.88</v>
      </c>
      <c r="P213" s="287">
        <v>0</v>
      </c>
    </row>
    <row r="214" spans="1:16" s="189" customFormat="1" x14ac:dyDescent="0.2">
      <c r="A214" s="284" t="s">
        <v>686</v>
      </c>
      <c r="B214" s="285">
        <v>240225</v>
      </c>
      <c r="C214" s="285">
        <v>18</v>
      </c>
      <c r="D214" s="285">
        <v>0</v>
      </c>
      <c r="E214" s="285">
        <v>0</v>
      </c>
      <c r="F214" s="285">
        <v>0</v>
      </c>
      <c r="G214" s="285"/>
      <c r="H214" s="285">
        <v>0</v>
      </c>
      <c r="I214" s="285">
        <v>0</v>
      </c>
      <c r="J214" s="285">
        <v>0</v>
      </c>
      <c r="K214" s="285">
        <v>0</v>
      </c>
      <c r="L214" s="285">
        <v>0</v>
      </c>
      <c r="M214" s="287"/>
      <c r="N214" s="287">
        <v>0</v>
      </c>
      <c r="O214" s="287">
        <v>25.15</v>
      </c>
      <c r="P214" s="287">
        <v>0</v>
      </c>
    </row>
    <row r="215" spans="1:16" s="189" customFormat="1" x14ac:dyDescent="0.2">
      <c r="A215" s="284" t="s">
        <v>687</v>
      </c>
      <c r="B215" s="285">
        <v>257464</v>
      </c>
      <c r="C215" s="285">
        <v>19</v>
      </c>
      <c r="D215" s="285">
        <v>0</v>
      </c>
      <c r="E215" s="285">
        <v>0</v>
      </c>
      <c r="F215" s="285">
        <v>0</v>
      </c>
      <c r="G215" s="285"/>
      <c r="H215" s="285">
        <v>0</v>
      </c>
      <c r="I215" s="285">
        <v>0</v>
      </c>
      <c r="J215" s="285">
        <v>0</v>
      </c>
      <c r="K215" s="285">
        <v>0</v>
      </c>
      <c r="L215" s="285">
        <v>0</v>
      </c>
      <c r="M215" s="287"/>
      <c r="N215" s="287">
        <v>0</v>
      </c>
      <c r="O215" s="287">
        <v>18.61</v>
      </c>
      <c r="P215" s="287">
        <v>0</v>
      </c>
    </row>
    <row r="216" spans="1:16" s="189" customFormat="1" x14ac:dyDescent="0.2">
      <c r="A216" s="284" t="s">
        <v>688</v>
      </c>
      <c r="B216" s="285">
        <v>527870</v>
      </c>
      <c r="C216" s="285">
        <v>0</v>
      </c>
      <c r="D216" s="285">
        <v>0</v>
      </c>
      <c r="E216" s="285">
        <v>0</v>
      </c>
      <c r="F216" s="285">
        <v>0</v>
      </c>
      <c r="G216" s="285"/>
      <c r="H216" s="285">
        <v>200000</v>
      </c>
      <c r="I216" s="285">
        <v>39</v>
      </c>
      <c r="J216" s="285">
        <v>0</v>
      </c>
      <c r="K216" s="285">
        <v>0</v>
      </c>
      <c r="L216" s="285">
        <v>0</v>
      </c>
      <c r="M216" s="287"/>
      <c r="N216" s="287">
        <v>0</v>
      </c>
      <c r="O216" s="287">
        <v>0</v>
      </c>
      <c r="P216" s="287">
        <v>0</v>
      </c>
    </row>
    <row r="217" spans="1:16" s="189" customFormat="1" x14ac:dyDescent="0.2">
      <c r="A217" s="284" t="s">
        <v>689</v>
      </c>
      <c r="B217" s="285">
        <v>460943</v>
      </c>
      <c r="C217" s="285">
        <v>0</v>
      </c>
      <c r="D217" s="285">
        <v>0</v>
      </c>
      <c r="E217" s="285">
        <v>0</v>
      </c>
      <c r="F217" s="285">
        <v>0</v>
      </c>
      <c r="G217" s="285"/>
      <c r="H217" s="285">
        <v>180000</v>
      </c>
      <c r="I217" s="285">
        <v>40</v>
      </c>
      <c r="J217" s="285">
        <v>0</v>
      </c>
      <c r="K217" s="285">
        <v>1746</v>
      </c>
      <c r="L217" s="285">
        <v>0</v>
      </c>
      <c r="M217" s="287"/>
      <c r="N217" s="287">
        <v>0</v>
      </c>
      <c r="O217" s="287">
        <v>0</v>
      </c>
      <c r="P217" s="287">
        <v>0</v>
      </c>
    </row>
    <row r="218" spans="1:16" s="189" customFormat="1" x14ac:dyDescent="0.2">
      <c r="A218" s="284" t="s">
        <v>690</v>
      </c>
      <c r="B218" s="285">
        <v>995448</v>
      </c>
      <c r="C218" s="285">
        <v>0</v>
      </c>
      <c r="D218" s="285">
        <v>0</v>
      </c>
      <c r="E218" s="285">
        <v>0</v>
      </c>
      <c r="F218" s="285">
        <v>0</v>
      </c>
      <c r="G218" s="285"/>
      <c r="H218" s="285">
        <v>270000</v>
      </c>
      <c r="I218" s="285">
        <v>124</v>
      </c>
      <c r="J218" s="285">
        <v>0</v>
      </c>
      <c r="K218" s="285">
        <v>21478</v>
      </c>
      <c r="L218" s="285">
        <v>0</v>
      </c>
      <c r="M218" s="287"/>
      <c r="N218" s="287">
        <v>0</v>
      </c>
      <c r="O218" s="287">
        <v>0</v>
      </c>
      <c r="P218" s="287">
        <v>0</v>
      </c>
    </row>
    <row r="219" spans="1:16" s="189" customFormat="1" x14ac:dyDescent="0.2">
      <c r="A219" s="284" t="s">
        <v>691</v>
      </c>
      <c r="B219" s="285">
        <v>727060</v>
      </c>
      <c r="C219" s="285">
        <v>0</v>
      </c>
      <c r="D219" s="285">
        <v>0</v>
      </c>
      <c r="E219" s="285">
        <v>0</v>
      </c>
      <c r="F219" s="285">
        <v>0</v>
      </c>
      <c r="G219" s="285"/>
      <c r="H219" s="285">
        <v>213600</v>
      </c>
      <c r="I219" s="285">
        <v>136</v>
      </c>
      <c r="J219" s="285">
        <v>0</v>
      </c>
      <c r="K219" s="285">
        <v>0</v>
      </c>
      <c r="L219" s="285">
        <v>0</v>
      </c>
      <c r="M219" s="287"/>
      <c r="N219" s="287">
        <v>0</v>
      </c>
      <c r="O219" s="287">
        <v>6.34</v>
      </c>
      <c r="P219" s="287">
        <v>0</v>
      </c>
    </row>
    <row r="220" spans="1:16" s="189" customFormat="1" x14ac:dyDescent="0.2">
      <c r="A220" s="284" t="s">
        <v>522</v>
      </c>
      <c r="B220" s="285">
        <v>17085</v>
      </c>
      <c r="C220" s="285">
        <v>0</v>
      </c>
      <c r="D220" s="285">
        <v>0</v>
      </c>
      <c r="E220" s="285">
        <v>0</v>
      </c>
      <c r="F220" s="285">
        <v>0</v>
      </c>
      <c r="G220" s="285"/>
      <c r="H220" s="285">
        <v>25109</v>
      </c>
      <c r="I220" s="285">
        <v>6</v>
      </c>
      <c r="J220" s="285">
        <v>0</v>
      </c>
      <c r="K220" s="285">
        <v>0</v>
      </c>
      <c r="L220" s="285">
        <v>0</v>
      </c>
      <c r="M220" s="287"/>
      <c r="N220" s="287">
        <v>0</v>
      </c>
      <c r="O220" s="287">
        <v>16.350000000000001</v>
      </c>
      <c r="P220" s="287">
        <v>0</v>
      </c>
    </row>
    <row r="221" spans="1:16" s="189" customFormat="1" x14ac:dyDescent="0.2">
      <c r="A221" s="284" t="s">
        <v>523</v>
      </c>
      <c r="B221" s="285">
        <v>104271</v>
      </c>
      <c r="C221" s="285">
        <v>0</v>
      </c>
      <c r="D221" s="285">
        <v>0</v>
      </c>
      <c r="E221" s="285">
        <v>0</v>
      </c>
      <c r="F221" s="285">
        <v>0</v>
      </c>
      <c r="G221" s="285"/>
      <c r="H221" s="285">
        <v>28678</v>
      </c>
      <c r="I221" s="285">
        <v>40</v>
      </c>
      <c r="J221" s="285">
        <v>0</v>
      </c>
      <c r="K221" s="285">
        <v>0</v>
      </c>
      <c r="L221" s="285">
        <v>0</v>
      </c>
      <c r="M221" s="287"/>
      <c r="N221" s="287">
        <v>0</v>
      </c>
      <c r="O221" s="287">
        <v>3.76</v>
      </c>
      <c r="P221" s="287">
        <v>0</v>
      </c>
    </row>
    <row r="222" spans="1:16" s="189" customFormat="1" x14ac:dyDescent="0.2">
      <c r="A222" s="284" t="s">
        <v>524</v>
      </c>
      <c r="B222" s="285">
        <v>0</v>
      </c>
      <c r="C222" s="285">
        <v>0</v>
      </c>
      <c r="D222" s="285">
        <v>0</v>
      </c>
      <c r="E222" s="285">
        <v>0</v>
      </c>
      <c r="F222" s="285">
        <v>0</v>
      </c>
      <c r="G222" s="285"/>
      <c r="H222" s="285">
        <v>199372</v>
      </c>
      <c r="I222" s="285">
        <v>5</v>
      </c>
      <c r="J222" s="285">
        <v>0</v>
      </c>
      <c r="K222" s="285">
        <v>0</v>
      </c>
      <c r="L222" s="285">
        <v>0</v>
      </c>
      <c r="M222" s="287"/>
      <c r="N222" s="287">
        <v>0</v>
      </c>
      <c r="O222" s="287">
        <v>5.0199999999999996</v>
      </c>
      <c r="P222" s="287">
        <v>0</v>
      </c>
    </row>
    <row r="223" spans="1:16" s="189" customFormat="1" x14ac:dyDescent="0.2">
      <c r="A223" s="284" t="s">
        <v>525</v>
      </c>
      <c r="B223" s="285">
        <v>0</v>
      </c>
      <c r="C223" s="285">
        <v>0</v>
      </c>
      <c r="D223" s="285">
        <v>0</v>
      </c>
      <c r="E223" s="285">
        <v>0</v>
      </c>
      <c r="F223" s="285">
        <v>0</v>
      </c>
      <c r="G223" s="285"/>
      <c r="H223" s="285">
        <v>556489</v>
      </c>
      <c r="I223" s="285">
        <v>169</v>
      </c>
      <c r="J223" s="285">
        <v>0</v>
      </c>
      <c r="K223" s="285">
        <v>4670</v>
      </c>
      <c r="L223" s="285">
        <v>0</v>
      </c>
      <c r="M223" s="287"/>
      <c r="N223" s="287">
        <v>0</v>
      </c>
      <c r="O223" s="287">
        <v>4.0599999999999996</v>
      </c>
      <c r="P223" s="287">
        <v>0</v>
      </c>
    </row>
    <row r="224" spans="1:16" s="189" customFormat="1" x14ac:dyDescent="0.2">
      <c r="A224" s="284" t="s">
        <v>526</v>
      </c>
      <c r="B224" s="285">
        <v>332867</v>
      </c>
      <c r="C224" s="285">
        <v>0</v>
      </c>
      <c r="D224" s="285">
        <v>0</v>
      </c>
      <c r="E224" s="285">
        <v>0</v>
      </c>
      <c r="F224" s="285">
        <v>0</v>
      </c>
      <c r="G224" s="285"/>
      <c r="H224" s="285">
        <v>96000</v>
      </c>
      <c r="I224" s="285">
        <v>90</v>
      </c>
      <c r="J224" s="285">
        <v>0</v>
      </c>
      <c r="K224" s="285">
        <v>0</v>
      </c>
      <c r="L224" s="285">
        <v>0</v>
      </c>
      <c r="M224" s="287"/>
      <c r="N224" s="287">
        <v>0</v>
      </c>
      <c r="O224" s="287">
        <v>15.16</v>
      </c>
      <c r="P224" s="287">
        <v>0</v>
      </c>
    </row>
    <row r="225" spans="1:16" s="189" customFormat="1" x14ac:dyDescent="0.2">
      <c r="A225" s="284" t="s">
        <v>527</v>
      </c>
      <c r="B225" s="285">
        <v>137406</v>
      </c>
      <c r="C225" s="285">
        <v>0</v>
      </c>
      <c r="D225" s="285">
        <v>0</v>
      </c>
      <c r="E225" s="285">
        <v>0</v>
      </c>
      <c r="F225" s="285">
        <v>0</v>
      </c>
      <c r="G225" s="285"/>
      <c r="H225" s="285">
        <v>402500</v>
      </c>
      <c r="I225" s="285">
        <v>161</v>
      </c>
      <c r="J225" s="285">
        <v>0</v>
      </c>
      <c r="K225" s="285">
        <v>12369</v>
      </c>
      <c r="L225" s="285">
        <v>0</v>
      </c>
      <c r="M225" s="287"/>
      <c r="N225" s="287">
        <v>0</v>
      </c>
      <c r="O225" s="287">
        <v>8.1</v>
      </c>
      <c r="P225" s="287">
        <v>0</v>
      </c>
    </row>
    <row r="226" spans="1:16" s="189" customFormat="1" x14ac:dyDescent="0.2">
      <c r="A226" s="284" t="s">
        <v>528</v>
      </c>
      <c r="B226" s="285">
        <v>100925</v>
      </c>
      <c r="C226" s="285">
        <v>0</v>
      </c>
      <c r="D226" s="285">
        <v>0</v>
      </c>
      <c r="E226" s="285">
        <v>0</v>
      </c>
      <c r="F226" s="285">
        <v>0</v>
      </c>
      <c r="G226" s="285"/>
      <c r="H226" s="285">
        <v>175500</v>
      </c>
      <c r="I226" s="285">
        <v>7</v>
      </c>
      <c r="J226" s="285">
        <v>0</v>
      </c>
      <c r="K226" s="285">
        <v>5312</v>
      </c>
      <c r="L226" s="285">
        <v>0</v>
      </c>
      <c r="M226" s="287"/>
      <c r="N226" s="287">
        <v>0</v>
      </c>
      <c r="O226" s="287">
        <v>8.14</v>
      </c>
      <c r="P226" s="287">
        <v>0</v>
      </c>
    </row>
    <row r="227" spans="1:16" s="189" customFormat="1" x14ac:dyDescent="0.2">
      <c r="A227" s="284" t="s">
        <v>692</v>
      </c>
      <c r="B227" s="285">
        <v>8575000</v>
      </c>
      <c r="C227" s="285">
        <v>102838</v>
      </c>
      <c r="D227" s="285">
        <v>0</v>
      </c>
      <c r="E227" s="285">
        <v>0</v>
      </c>
      <c r="F227" s="285">
        <v>0</v>
      </c>
      <c r="G227" s="285"/>
      <c r="H227" s="285">
        <v>0</v>
      </c>
      <c r="I227" s="285">
        <v>0</v>
      </c>
      <c r="J227" s="285">
        <v>0</v>
      </c>
      <c r="K227" s="285">
        <v>0</v>
      </c>
      <c r="L227" s="285">
        <v>0</v>
      </c>
      <c r="M227" s="287"/>
      <c r="N227" s="287">
        <v>2.4900000000000002</v>
      </c>
      <c r="O227" s="287">
        <v>0</v>
      </c>
      <c r="P227" s="287">
        <v>0</v>
      </c>
    </row>
    <row r="228" spans="1:16" s="189" customFormat="1" x14ac:dyDescent="0.2">
      <c r="A228" s="284" t="s">
        <v>529</v>
      </c>
      <c r="B228" s="285">
        <v>0</v>
      </c>
      <c r="C228" s="285">
        <v>0</v>
      </c>
      <c r="D228" s="285">
        <v>0</v>
      </c>
      <c r="E228" s="285">
        <v>0</v>
      </c>
      <c r="F228" s="285">
        <v>0</v>
      </c>
      <c r="G228" s="285"/>
      <c r="H228" s="285">
        <v>59915</v>
      </c>
      <c r="I228" s="285">
        <v>142</v>
      </c>
      <c r="J228" s="285">
        <v>0</v>
      </c>
      <c r="K228" s="285">
        <v>10831</v>
      </c>
      <c r="L228" s="285">
        <v>-19303</v>
      </c>
      <c r="M228" s="287"/>
      <c r="N228" s="287">
        <v>0</v>
      </c>
      <c r="O228" s="287">
        <v>0</v>
      </c>
      <c r="P228" s="287">
        <v>0</v>
      </c>
    </row>
    <row r="229" spans="1:16" s="189" customFormat="1" x14ac:dyDescent="0.2">
      <c r="A229" s="284" t="s">
        <v>659</v>
      </c>
      <c r="B229" s="285">
        <v>3288</v>
      </c>
      <c r="C229" s="285">
        <v>0</v>
      </c>
      <c r="D229" s="285">
        <v>0</v>
      </c>
      <c r="E229" s="285">
        <v>0</v>
      </c>
      <c r="F229" s="285">
        <v>0</v>
      </c>
      <c r="G229" s="285"/>
      <c r="H229" s="285">
        <v>58300</v>
      </c>
      <c r="I229" s="285">
        <v>3</v>
      </c>
      <c r="J229" s="285">
        <v>0</v>
      </c>
      <c r="K229" s="285">
        <v>37</v>
      </c>
      <c r="L229" s="285">
        <v>0</v>
      </c>
      <c r="M229" s="287"/>
      <c r="N229" s="287">
        <v>0</v>
      </c>
      <c r="O229" s="287">
        <v>0</v>
      </c>
      <c r="P229" s="287">
        <v>0</v>
      </c>
    </row>
    <row r="230" spans="1:16" s="189" customFormat="1" x14ac:dyDescent="0.2">
      <c r="A230" s="284" t="s">
        <v>660</v>
      </c>
      <c r="B230" s="285">
        <v>296457</v>
      </c>
      <c r="C230" s="285">
        <v>42</v>
      </c>
      <c r="D230" s="285">
        <v>0</v>
      </c>
      <c r="E230" s="285">
        <v>0</v>
      </c>
      <c r="F230" s="285">
        <v>0</v>
      </c>
      <c r="G230" s="285"/>
      <c r="H230" s="285">
        <v>0</v>
      </c>
      <c r="I230" s="285">
        <v>0</v>
      </c>
      <c r="J230" s="285">
        <v>0</v>
      </c>
      <c r="K230" s="285">
        <v>0</v>
      </c>
      <c r="L230" s="285">
        <v>0</v>
      </c>
      <c r="M230" s="287"/>
      <c r="N230" s="287">
        <v>0</v>
      </c>
      <c r="O230" s="287">
        <v>3.3</v>
      </c>
      <c r="P230" s="287">
        <v>0</v>
      </c>
    </row>
    <row r="231" spans="1:16" s="189" customFormat="1" x14ac:dyDescent="0.2">
      <c r="A231" s="284" t="s">
        <v>530</v>
      </c>
      <c r="B231" s="285">
        <v>198277</v>
      </c>
      <c r="C231" s="285">
        <v>0</v>
      </c>
      <c r="D231" s="285">
        <v>0</v>
      </c>
      <c r="E231" s="285">
        <v>0</v>
      </c>
      <c r="F231" s="285">
        <v>0</v>
      </c>
      <c r="G231" s="285"/>
      <c r="H231" s="285">
        <v>45194</v>
      </c>
      <c r="I231" s="285">
        <v>96</v>
      </c>
      <c r="J231" s="285">
        <v>0</v>
      </c>
      <c r="K231" s="285">
        <v>0</v>
      </c>
      <c r="L231" s="285">
        <v>0</v>
      </c>
      <c r="M231" s="287"/>
      <c r="N231" s="287">
        <v>0</v>
      </c>
      <c r="O231" s="287">
        <v>2.63</v>
      </c>
      <c r="P231" s="287">
        <v>0</v>
      </c>
    </row>
    <row r="232" spans="1:16" s="189" customFormat="1" x14ac:dyDescent="0.2">
      <c r="A232" s="284" t="s">
        <v>755</v>
      </c>
      <c r="B232" s="285">
        <v>27004</v>
      </c>
      <c r="C232" s="285">
        <v>0</v>
      </c>
      <c r="D232" s="285">
        <v>0</v>
      </c>
      <c r="E232" s="285">
        <v>0</v>
      </c>
      <c r="F232" s="285">
        <v>0</v>
      </c>
      <c r="G232" s="285"/>
      <c r="H232" s="285">
        <v>21300</v>
      </c>
      <c r="I232" s="285">
        <v>6</v>
      </c>
      <c r="J232" s="285">
        <v>0</v>
      </c>
      <c r="K232" s="285">
        <v>0</v>
      </c>
      <c r="L232" s="285">
        <v>0</v>
      </c>
      <c r="M232" s="287"/>
      <c r="N232" s="287">
        <v>0</v>
      </c>
      <c r="O232" s="287">
        <v>9.9600000000000009</v>
      </c>
      <c r="P232" s="287">
        <v>0</v>
      </c>
    </row>
    <row r="233" spans="1:16" s="189" customFormat="1" x14ac:dyDescent="0.2">
      <c r="A233" s="284" t="s">
        <v>531</v>
      </c>
      <c r="B233" s="285">
        <v>0</v>
      </c>
      <c r="C233" s="285">
        <v>0</v>
      </c>
      <c r="D233" s="285">
        <v>0</v>
      </c>
      <c r="E233" s="285">
        <v>0</v>
      </c>
      <c r="F233" s="285">
        <v>0</v>
      </c>
      <c r="G233" s="285"/>
      <c r="H233" s="285">
        <v>514336</v>
      </c>
      <c r="I233" s="285">
        <v>98</v>
      </c>
      <c r="J233" s="285">
        <v>0</v>
      </c>
      <c r="K233" s="285">
        <v>0</v>
      </c>
      <c r="L233" s="285">
        <v>0</v>
      </c>
      <c r="M233" s="287"/>
      <c r="N233" s="287">
        <v>0</v>
      </c>
      <c r="O233" s="287">
        <v>2.92</v>
      </c>
      <c r="P233" s="287">
        <v>0</v>
      </c>
    </row>
    <row r="234" spans="1:16" s="189" customFormat="1" x14ac:dyDescent="0.2">
      <c r="A234" s="284" t="s">
        <v>532</v>
      </c>
      <c r="B234" s="285">
        <v>85372</v>
      </c>
      <c r="C234" s="285">
        <v>0</v>
      </c>
      <c r="D234" s="285">
        <v>0</v>
      </c>
      <c r="E234" s="285">
        <v>0</v>
      </c>
      <c r="F234" s="285">
        <v>0</v>
      </c>
      <c r="G234" s="285"/>
      <c r="H234" s="285">
        <v>7524</v>
      </c>
      <c r="I234" s="285">
        <v>2</v>
      </c>
      <c r="J234" s="285">
        <v>0</v>
      </c>
      <c r="K234" s="285">
        <v>0</v>
      </c>
      <c r="L234" s="285">
        <v>0</v>
      </c>
      <c r="M234" s="287"/>
      <c r="N234" s="287">
        <v>0</v>
      </c>
      <c r="O234" s="287">
        <v>8.6</v>
      </c>
      <c r="P234" s="287">
        <v>0</v>
      </c>
    </row>
    <row r="235" spans="1:16" s="189" customFormat="1" x14ac:dyDescent="0.2">
      <c r="A235" s="284" t="s">
        <v>533</v>
      </c>
      <c r="B235" s="285">
        <v>133746</v>
      </c>
      <c r="C235" s="285">
        <v>0</v>
      </c>
      <c r="D235" s="285">
        <v>0</v>
      </c>
      <c r="E235" s="285">
        <v>0</v>
      </c>
      <c r="F235" s="285">
        <v>0</v>
      </c>
      <c r="G235" s="285"/>
      <c r="H235" s="285">
        <v>12601</v>
      </c>
      <c r="I235" s="285">
        <v>6</v>
      </c>
      <c r="J235" s="285">
        <v>0</v>
      </c>
      <c r="K235" s="285">
        <v>0</v>
      </c>
      <c r="L235" s="285">
        <v>0</v>
      </c>
      <c r="M235" s="287"/>
      <c r="N235" s="287">
        <v>0</v>
      </c>
      <c r="O235" s="287">
        <v>3.7</v>
      </c>
      <c r="P235" s="287">
        <v>0</v>
      </c>
    </row>
    <row r="236" spans="1:16" s="189" customFormat="1" x14ac:dyDescent="0.2">
      <c r="A236" s="284" t="s">
        <v>534</v>
      </c>
      <c r="B236" s="285">
        <v>185030</v>
      </c>
      <c r="C236" s="285">
        <v>0</v>
      </c>
      <c r="D236" s="285">
        <v>0</v>
      </c>
      <c r="E236" s="285">
        <v>0</v>
      </c>
      <c r="F236" s="285">
        <v>0</v>
      </c>
      <c r="G236" s="285"/>
      <c r="H236" s="285">
        <v>18884</v>
      </c>
      <c r="I236" s="285">
        <v>1</v>
      </c>
      <c r="J236" s="285">
        <v>0</v>
      </c>
      <c r="K236" s="285">
        <v>0</v>
      </c>
      <c r="L236" s="285">
        <v>0</v>
      </c>
      <c r="M236" s="287"/>
      <c r="N236" s="287">
        <v>0</v>
      </c>
      <c r="O236" s="287">
        <v>2.81</v>
      </c>
      <c r="P236" s="287">
        <v>0</v>
      </c>
    </row>
    <row r="237" spans="1:16" s="189" customFormat="1" x14ac:dyDescent="0.2">
      <c r="A237" s="284" t="s">
        <v>535</v>
      </c>
      <c r="B237" s="285">
        <v>0</v>
      </c>
      <c r="C237" s="285">
        <v>0</v>
      </c>
      <c r="D237" s="285">
        <v>0</v>
      </c>
      <c r="E237" s="285">
        <v>0</v>
      </c>
      <c r="F237" s="285">
        <v>0</v>
      </c>
      <c r="G237" s="285"/>
      <c r="H237" s="285">
        <v>344232</v>
      </c>
      <c r="I237" s="285">
        <v>118</v>
      </c>
      <c r="J237" s="285">
        <v>0</v>
      </c>
      <c r="K237" s="285">
        <v>0</v>
      </c>
      <c r="L237" s="285">
        <v>0</v>
      </c>
      <c r="M237" s="287"/>
      <c r="N237" s="287">
        <v>0</v>
      </c>
      <c r="O237" s="287">
        <v>3.4</v>
      </c>
      <c r="P237" s="287">
        <v>0</v>
      </c>
    </row>
    <row r="238" spans="1:16" s="189" customFormat="1" x14ac:dyDescent="0.2">
      <c r="A238" s="284" t="s">
        <v>536</v>
      </c>
      <c r="B238" s="285">
        <v>619623</v>
      </c>
      <c r="C238" s="285">
        <v>0</v>
      </c>
      <c r="D238" s="285">
        <v>0</v>
      </c>
      <c r="E238" s="285">
        <v>0</v>
      </c>
      <c r="F238" s="285">
        <v>0</v>
      </c>
      <c r="G238" s="285"/>
      <c r="H238" s="285">
        <v>91200</v>
      </c>
      <c r="I238" s="285">
        <v>27</v>
      </c>
      <c r="J238" s="285">
        <v>0</v>
      </c>
      <c r="K238" s="285">
        <v>0</v>
      </c>
      <c r="L238" s="285">
        <v>0</v>
      </c>
      <c r="M238" s="287"/>
      <c r="N238" s="287">
        <v>0</v>
      </c>
      <c r="O238" s="287">
        <v>5.82</v>
      </c>
      <c r="P238" s="287">
        <v>0</v>
      </c>
    </row>
    <row r="239" spans="1:16" s="189" customFormat="1" x14ac:dyDescent="0.2">
      <c r="A239" s="284" t="s">
        <v>537</v>
      </c>
      <c r="B239" s="285">
        <v>822662</v>
      </c>
      <c r="C239" s="285">
        <v>0</v>
      </c>
      <c r="D239" s="285">
        <v>0</v>
      </c>
      <c r="E239" s="285">
        <v>0</v>
      </c>
      <c r="F239" s="285">
        <v>0</v>
      </c>
      <c r="G239" s="285"/>
      <c r="H239" s="285">
        <v>82417</v>
      </c>
      <c r="I239" s="285">
        <v>4</v>
      </c>
      <c r="J239" s="285">
        <v>0</v>
      </c>
      <c r="K239" s="285">
        <v>0</v>
      </c>
      <c r="L239" s="285">
        <v>0</v>
      </c>
      <c r="M239" s="287"/>
      <c r="N239" s="287">
        <v>0</v>
      </c>
      <c r="O239" s="287">
        <v>7.9</v>
      </c>
      <c r="P239" s="287">
        <v>0</v>
      </c>
    </row>
    <row r="240" spans="1:16" s="189" customFormat="1" x14ac:dyDescent="0.2">
      <c r="A240" s="284" t="s">
        <v>538</v>
      </c>
      <c r="B240" s="285">
        <v>427621</v>
      </c>
      <c r="C240" s="285">
        <v>0</v>
      </c>
      <c r="D240" s="285">
        <v>0</v>
      </c>
      <c r="E240" s="285">
        <v>0</v>
      </c>
      <c r="F240" s="285">
        <v>0</v>
      </c>
      <c r="G240" s="285"/>
      <c r="H240" s="285">
        <v>47800</v>
      </c>
      <c r="I240" s="285">
        <v>3</v>
      </c>
      <c r="J240" s="285">
        <v>0</v>
      </c>
      <c r="K240" s="285">
        <v>0</v>
      </c>
      <c r="L240" s="285">
        <v>0</v>
      </c>
      <c r="M240" s="287"/>
      <c r="N240" s="287">
        <v>0</v>
      </c>
      <c r="O240" s="287">
        <v>8.8000000000000007</v>
      </c>
      <c r="P240" s="287">
        <v>0</v>
      </c>
    </row>
    <row r="241" spans="1:16" s="189" customFormat="1" x14ac:dyDescent="0.2">
      <c r="A241" s="284" t="s">
        <v>539</v>
      </c>
      <c r="B241" s="285">
        <v>131571</v>
      </c>
      <c r="C241" s="285">
        <v>0</v>
      </c>
      <c r="D241" s="285">
        <v>0</v>
      </c>
      <c r="E241" s="285">
        <v>0</v>
      </c>
      <c r="F241" s="285">
        <v>0</v>
      </c>
      <c r="G241" s="285"/>
      <c r="H241" s="285">
        <v>22500</v>
      </c>
      <c r="I241" s="285">
        <v>5</v>
      </c>
      <c r="J241" s="285">
        <v>0</v>
      </c>
      <c r="K241" s="285">
        <v>0</v>
      </c>
      <c r="L241" s="285">
        <v>0</v>
      </c>
      <c r="M241" s="287"/>
      <c r="N241" s="287">
        <v>0</v>
      </c>
      <c r="O241" s="287">
        <v>7.63</v>
      </c>
      <c r="P241" s="287">
        <v>0</v>
      </c>
    </row>
    <row r="242" spans="1:16" s="189" customFormat="1" x14ac:dyDescent="0.2">
      <c r="A242" s="284" t="s">
        <v>540</v>
      </c>
      <c r="B242" s="285">
        <v>338738</v>
      </c>
      <c r="C242" s="285">
        <v>0</v>
      </c>
      <c r="D242" s="285">
        <v>0</v>
      </c>
      <c r="E242" s="285">
        <v>0</v>
      </c>
      <c r="F242" s="285">
        <v>0</v>
      </c>
      <c r="G242" s="285"/>
      <c r="H242" s="285">
        <v>52900</v>
      </c>
      <c r="I242" s="285">
        <v>12</v>
      </c>
      <c r="J242" s="285">
        <v>0</v>
      </c>
      <c r="K242" s="285">
        <v>0</v>
      </c>
      <c r="L242" s="285">
        <v>0</v>
      </c>
      <c r="M242" s="287"/>
      <c r="N242" s="287">
        <v>0</v>
      </c>
      <c r="O242" s="287">
        <v>7.12</v>
      </c>
      <c r="P242" s="287">
        <v>0</v>
      </c>
    </row>
    <row r="243" spans="1:16" s="189" customFormat="1" x14ac:dyDescent="0.2">
      <c r="A243" s="284" t="s">
        <v>541</v>
      </c>
      <c r="B243" s="285">
        <v>88610</v>
      </c>
      <c r="C243" s="285">
        <v>0</v>
      </c>
      <c r="D243" s="285">
        <v>0</v>
      </c>
      <c r="E243" s="285">
        <v>0</v>
      </c>
      <c r="F243" s="285">
        <v>0</v>
      </c>
      <c r="G243" s="285"/>
      <c r="H243" s="285">
        <v>16500</v>
      </c>
      <c r="I243" s="285">
        <v>6</v>
      </c>
      <c r="J243" s="285">
        <v>0</v>
      </c>
      <c r="K243" s="285">
        <v>0</v>
      </c>
      <c r="L243" s="285">
        <v>0</v>
      </c>
      <c r="M243" s="287"/>
      <c r="N243" s="287">
        <v>0</v>
      </c>
      <c r="O243" s="287">
        <v>7.89</v>
      </c>
      <c r="P243" s="287">
        <v>0</v>
      </c>
    </row>
    <row r="244" spans="1:16" s="189" customFormat="1" x14ac:dyDescent="0.2">
      <c r="A244" s="284" t="s">
        <v>542</v>
      </c>
      <c r="B244" s="285">
        <v>51115</v>
      </c>
      <c r="C244" s="285">
        <v>123</v>
      </c>
      <c r="D244" s="285">
        <v>0</v>
      </c>
      <c r="E244" s="285">
        <v>0</v>
      </c>
      <c r="F244" s="285">
        <v>0</v>
      </c>
      <c r="G244" s="285"/>
      <c r="H244" s="285">
        <v>0</v>
      </c>
      <c r="I244" s="285">
        <v>0</v>
      </c>
      <c r="J244" s="285">
        <v>0</v>
      </c>
      <c r="K244" s="285">
        <v>0</v>
      </c>
      <c r="L244" s="285">
        <v>0</v>
      </c>
      <c r="M244" s="287"/>
      <c r="N244" s="287">
        <v>0</v>
      </c>
      <c r="O244" s="287">
        <v>33.71</v>
      </c>
      <c r="P244" s="287">
        <v>0</v>
      </c>
    </row>
    <row r="245" spans="1:16" s="189" customFormat="1" x14ac:dyDescent="0.2">
      <c r="A245" s="284" t="s">
        <v>661</v>
      </c>
      <c r="B245" s="285">
        <v>212564</v>
      </c>
      <c r="C245" s="285">
        <v>0</v>
      </c>
      <c r="D245" s="285">
        <v>0</v>
      </c>
      <c r="E245" s="285">
        <v>0</v>
      </c>
      <c r="F245" s="285">
        <v>0</v>
      </c>
      <c r="G245" s="285"/>
      <c r="H245" s="285">
        <v>156600</v>
      </c>
      <c r="I245" s="285">
        <v>88</v>
      </c>
      <c r="J245" s="285">
        <v>0</v>
      </c>
      <c r="K245" s="285">
        <v>0</v>
      </c>
      <c r="L245" s="285">
        <v>0</v>
      </c>
      <c r="M245" s="287"/>
      <c r="N245" s="287">
        <v>0</v>
      </c>
      <c r="O245" s="287">
        <v>5.16</v>
      </c>
      <c r="P245" s="287">
        <v>0</v>
      </c>
    </row>
    <row r="246" spans="1:16" s="189" customFormat="1" x14ac:dyDescent="0.2">
      <c r="A246" s="284" t="s">
        <v>693</v>
      </c>
      <c r="B246" s="285">
        <v>1920907</v>
      </c>
      <c r="C246" s="285">
        <v>39</v>
      </c>
      <c r="D246" s="285">
        <v>0</v>
      </c>
      <c r="E246" s="285">
        <v>0</v>
      </c>
      <c r="F246" s="285">
        <v>0</v>
      </c>
      <c r="G246" s="285"/>
      <c r="H246" s="285">
        <v>169210</v>
      </c>
      <c r="I246" s="285">
        <v>124</v>
      </c>
      <c r="J246" s="285">
        <v>0</v>
      </c>
      <c r="K246" s="285">
        <v>0</v>
      </c>
      <c r="L246" s="285">
        <v>0</v>
      </c>
      <c r="M246" s="287"/>
      <c r="N246" s="287">
        <v>0</v>
      </c>
      <c r="O246" s="287">
        <v>3.93</v>
      </c>
      <c r="P246" s="287">
        <v>0</v>
      </c>
    </row>
    <row r="247" spans="1:16" s="189" customFormat="1" x14ac:dyDescent="0.2">
      <c r="A247" s="284" t="s">
        <v>695</v>
      </c>
      <c r="B247" s="285">
        <v>172935</v>
      </c>
      <c r="C247" s="285">
        <v>210</v>
      </c>
      <c r="D247" s="285">
        <v>0</v>
      </c>
      <c r="E247" s="285">
        <v>0</v>
      </c>
      <c r="F247" s="285">
        <v>0</v>
      </c>
      <c r="G247" s="285"/>
      <c r="H247" s="285">
        <v>82200</v>
      </c>
      <c r="I247" s="285">
        <v>1063</v>
      </c>
      <c r="J247" s="285">
        <v>0</v>
      </c>
      <c r="K247" s="285">
        <v>2196</v>
      </c>
      <c r="L247" s="285">
        <v>0</v>
      </c>
      <c r="M247" s="287"/>
      <c r="N247" s="287">
        <v>0</v>
      </c>
      <c r="O247" s="287">
        <v>6.23</v>
      </c>
      <c r="P247" s="287">
        <v>0</v>
      </c>
    </row>
    <row r="248" spans="1:16" s="189" customFormat="1" x14ac:dyDescent="0.2">
      <c r="A248" s="284" t="s">
        <v>697</v>
      </c>
      <c r="B248" s="285">
        <v>248000</v>
      </c>
      <c r="C248" s="285">
        <v>350</v>
      </c>
      <c r="D248" s="285">
        <v>0</v>
      </c>
      <c r="E248" s="285">
        <v>0</v>
      </c>
      <c r="F248" s="285">
        <v>0</v>
      </c>
      <c r="G248" s="285"/>
      <c r="H248" s="285">
        <v>152000</v>
      </c>
      <c r="I248" s="285">
        <v>2246</v>
      </c>
      <c r="J248" s="285">
        <v>0</v>
      </c>
      <c r="K248" s="285">
        <v>0</v>
      </c>
      <c r="L248" s="285">
        <v>0</v>
      </c>
      <c r="M248" s="287"/>
      <c r="N248" s="287">
        <v>0</v>
      </c>
      <c r="O248" s="287">
        <v>1.55</v>
      </c>
      <c r="P248" s="287">
        <v>0</v>
      </c>
    </row>
    <row r="249" spans="1:16" s="189" customFormat="1" x14ac:dyDescent="0.2">
      <c r="A249" s="284" t="s">
        <v>698</v>
      </c>
      <c r="B249" s="285">
        <v>4346</v>
      </c>
      <c r="C249" s="285">
        <v>0</v>
      </c>
      <c r="D249" s="285">
        <v>0</v>
      </c>
      <c r="E249" s="285">
        <v>0</v>
      </c>
      <c r="F249" s="285">
        <v>0</v>
      </c>
      <c r="G249" s="285"/>
      <c r="H249" s="285">
        <v>17400</v>
      </c>
      <c r="I249" s="285">
        <v>6</v>
      </c>
      <c r="J249" s="285">
        <v>0</v>
      </c>
      <c r="K249" s="285">
        <v>0</v>
      </c>
      <c r="L249" s="285">
        <v>0</v>
      </c>
      <c r="M249" s="287"/>
      <c r="N249" s="287">
        <v>0</v>
      </c>
      <c r="O249" s="287">
        <v>17.91</v>
      </c>
      <c r="P249" s="287">
        <v>0</v>
      </c>
    </row>
    <row r="250" spans="1:16" s="189" customFormat="1" x14ac:dyDescent="0.2">
      <c r="A250" s="284" t="s">
        <v>699</v>
      </c>
      <c r="B250" s="285">
        <v>18581</v>
      </c>
      <c r="C250" s="285">
        <v>0</v>
      </c>
      <c r="D250" s="285">
        <v>0</v>
      </c>
      <c r="E250" s="285">
        <v>0</v>
      </c>
      <c r="F250" s="285">
        <v>0</v>
      </c>
      <c r="G250" s="285"/>
      <c r="H250" s="285">
        <v>26800</v>
      </c>
      <c r="I250" s="285">
        <v>16</v>
      </c>
      <c r="J250" s="285">
        <v>0</v>
      </c>
      <c r="K250" s="285">
        <v>0</v>
      </c>
      <c r="L250" s="285">
        <v>0</v>
      </c>
      <c r="M250" s="287"/>
      <c r="N250" s="287">
        <v>0</v>
      </c>
      <c r="O250" s="287">
        <v>14.13</v>
      </c>
      <c r="P250" s="287">
        <v>0</v>
      </c>
    </row>
    <row r="251" spans="1:16" s="189" customFormat="1" x14ac:dyDescent="0.2">
      <c r="A251" s="284" t="s">
        <v>700</v>
      </c>
      <c r="B251" s="285">
        <v>32323</v>
      </c>
      <c r="C251" s="285">
        <v>0</v>
      </c>
      <c r="D251" s="285">
        <v>0</v>
      </c>
      <c r="E251" s="285">
        <v>0</v>
      </c>
      <c r="F251" s="285">
        <v>0</v>
      </c>
      <c r="G251" s="285"/>
      <c r="H251" s="285">
        <v>21200</v>
      </c>
      <c r="I251" s="285">
        <v>2</v>
      </c>
      <c r="J251" s="285">
        <v>0</v>
      </c>
      <c r="K251" s="285">
        <v>0</v>
      </c>
      <c r="L251" s="285">
        <v>0</v>
      </c>
      <c r="M251" s="287"/>
      <c r="N251" s="287">
        <v>0</v>
      </c>
      <c r="O251" s="287">
        <v>9.81</v>
      </c>
      <c r="P251" s="287">
        <v>0</v>
      </c>
    </row>
    <row r="252" spans="1:16" s="189" customFormat="1" x14ac:dyDescent="0.2">
      <c r="A252" s="284" t="s">
        <v>701</v>
      </c>
      <c r="B252" s="285">
        <v>32175</v>
      </c>
      <c r="C252" s="285">
        <v>0</v>
      </c>
      <c r="D252" s="285">
        <v>0</v>
      </c>
      <c r="E252" s="285">
        <v>0</v>
      </c>
      <c r="F252" s="285">
        <v>0</v>
      </c>
      <c r="G252" s="285"/>
      <c r="H252" s="285">
        <v>24200</v>
      </c>
      <c r="I252" s="285">
        <v>2</v>
      </c>
      <c r="J252" s="285">
        <v>0</v>
      </c>
      <c r="K252" s="285">
        <v>0</v>
      </c>
      <c r="L252" s="285">
        <v>0</v>
      </c>
      <c r="M252" s="287"/>
      <c r="N252" s="287">
        <v>0</v>
      </c>
      <c r="O252" s="287">
        <v>15.67</v>
      </c>
      <c r="P252" s="287">
        <v>0</v>
      </c>
    </row>
    <row r="253" spans="1:16" s="189" customFormat="1" x14ac:dyDescent="0.2">
      <c r="A253" s="284" t="s">
        <v>702</v>
      </c>
      <c r="B253" s="285">
        <v>24523</v>
      </c>
      <c r="C253" s="285">
        <v>0</v>
      </c>
      <c r="D253" s="285">
        <v>0</v>
      </c>
      <c r="E253" s="285">
        <v>0</v>
      </c>
      <c r="F253" s="285">
        <v>0</v>
      </c>
      <c r="G253" s="285"/>
      <c r="H253" s="285">
        <v>16200</v>
      </c>
      <c r="I253" s="285">
        <v>1</v>
      </c>
      <c r="J253" s="285">
        <v>0</v>
      </c>
      <c r="K253" s="285">
        <v>0</v>
      </c>
      <c r="L253" s="285">
        <v>0</v>
      </c>
      <c r="M253" s="287"/>
      <c r="N253" s="287">
        <v>0</v>
      </c>
      <c r="O253" s="287">
        <v>23.63</v>
      </c>
      <c r="P253" s="287">
        <v>0</v>
      </c>
    </row>
    <row r="254" spans="1:16" s="189" customFormat="1" x14ac:dyDescent="0.2">
      <c r="A254" s="284" t="s">
        <v>703</v>
      </c>
      <c r="B254" s="285">
        <v>40761</v>
      </c>
      <c r="C254" s="285">
        <v>0</v>
      </c>
      <c r="D254" s="285">
        <v>0</v>
      </c>
      <c r="E254" s="285">
        <v>0</v>
      </c>
      <c r="F254" s="285">
        <v>0</v>
      </c>
      <c r="G254" s="285"/>
      <c r="H254" s="285">
        <v>23700</v>
      </c>
      <c r="I254" s="285">
        <v>2</v>
      </c>
      <c r="J254" s="285">
        <v>0</v>
      </c>
      <c r="K254" s="285">
        <v>0</v>
      </c>
      <c r="L254" s="285">
        <v>0</v>
      </c>
      <c r="M254" s="287"/>
      <c r="N254" s="287">
        <v>0</v>
      </c>
      <c r="O254" s="287">
        <v>11.87</v>
      </c>
      <c r="P254" s="287">
        <v>0</v>
      </c>
    </row>
    <row r="255" spans="1:16" s="189" customFormat="1" x14ac:dyDescent="0.2">
      <c r="A255" s="284" t="s">
        <v>705</v>
      </c>
      <c r="B255" s="285">
        <v>81325</v>
      </c>
      <c r="C255" s="285">
        <v>0</v>
      </c>
      <c r="D255" s="285">
        <v>0</v>
      </c>
      <c r="E255" s="285">
        <v>0</v>
      </c>
      <c r="F255" s="285">
        <v>0</v>
      </c>
      <c r="G255" s="285"/>
      <c r="H255" s="285">
        <v>15189</v>
      </c>
      <c r="I255" s="285">
        <v>5</v>
      </c>
      <c r="J255" s="285">
        <v>0</v>
      </c>
      <c r="K255" s="285">
        <v>0</v>
      </c>
      <c r="L255" s="285">
        <v>0</v>
      </c>
      <c r="M255" s="287"/>
      <c r="N255" s="287">
        <v>0</v>
      </c>
      <c r="O255" s="287">
        <v>12.12</v>
      </c>
      <c r="P255" s="287">
        <v>0</v>
      </c>
    </row>
    <row r="256" spans="1:16" s="189" customFormat="1" x14ac:dyDescent="0.2">
      <c r="A256" s="284" t="s">
        <v>706</v>
      </c>
      <c r="B256" s="285">
        <v>55750</v>
      </c>
      <c r="C256" s="285">
        <v>0</v>
      </c>
      <c r="D256" s="285">
        <v>0</v>
      </c>
      <c r="E256" s="285">
        <v>0</v>
      </c>
      <c r="F256" s="285">
        <v>0</v>
      </c>
      <c r="G256" s="285"/>
      <c r="H256" s="285">
        <v>18300</v>
      </c>
      <c r="I256" s="285">
        <v>6</v>
      </c>
      <c r="J256" s="285">
        <v>0</v>
      </c>
      <c r="K256" s="285">
        <v>0</v>
      </c>
      <c r="L256" s="285">
        <v>0</v>
      </c>
      <c r="M256" s="287"/>
      <c r="N256" s="287">
        <v>0</v>
      </c>
      <c r="O256" s="287">
        <v>8.01</v>
      </c>
      <c r="P256" s="287">
        <v>0</v>
      </c>
    </row>
    <row r="257" spans="1:16" s="189" customFormat="1" x14ac:dyDescent="0.2">
      <c r="A257" s="284" t="s">
        <v>707</v>
      </c>
      <c r="B257" s="285">
        <v>63849</v>
      </c>
      <c r="C257" s="285">
        <v>0</v>
      </c>
      <c r="D257" s="285">
        <v>0</v>
      </c>
      <c r="E257" s="285">
        <v>0</v>
      </c>
      <c r="F257" s="285">
        <v>0</v>
      </c>
      <c r="G257" s="285"/>
      <c r="H257" s="285">
        <v>37300</v>
      </c>
      <c r="I257" s="285">
        <v>1</v>
      </c>
      <c r="J257" s="285">
        <v>0</v>
      </c>
      <c r="K257" s="285">
        <v>0</v>
      </c>
      <c r="L257" s="285">
        <v>0</v>
      </c>
      <c r="M257" s="287"/>
      <c r="N257" s="287">
        <v>0</v>
      </c>
      <c r="O257" s="287">
        <v>3.57</v>
      </c>
      <c r="P257" s="287">
        <v>0</v>
      </c>
    </row>
    <row r="258" spans="1:16" s="189" customFormat="1" x14ac:dyDescent="0.2">
      <c r="A258" s="284" t="s">
        <v>708</v>
      </c>
      <c r="B258" s="285">
        <v>136131</v>
      </c>
      <c r="C258" s="285">
        <v>0</v>
      </c>
      <c r="D258" s="285">
        <v>0</v>
      </c>
      <c r="E258" s="285">
        <v>0</v>
      </c>
      <c r="F258" s="285">
        <v>0</v>
      </c>
      <c r="G258" s="285"/>
      <c r="H258" s="285">
        <v>22800</v>
      </c>
      <c r="I258" s="285">
        <v>1</v>
      </c>
      <c r="J258" s="285">
        <v>0</v>
      </c>
      <c r="K258" s="285">
        <v>0</v>
      </c>
      <c r="L258" s="285">
        <v>0</v>
      </c>
      <c r="M258" s="287"/>
      <c r="N258" s="287">
        <v>0</v>
      </c>
      <c r="O258" s="287">
        <v>3.31</v>
      </c>
      <c r="P258" s="287">
        <v>0</v>
      </c>
    </row>
    <row r="259" spans="1:16" s="189" customFormat="1" x14ac:dyDescent="0.2">
      <c r="A259" s="284" t="s">
        <v>709</v>
      </c>
      <c r="B259" s="285">
        <v>97224</v>
      </c>
      <c r="C259" s="285">
        <v>0</v>
      </c>
      <c r="D259" s="285">
        <v>0</v>
      </c>
      <c r="E259" s="285">
        <v>0</v>
      </c>
      <c r="F259" s="285">
        <v>0</v>
      </c>
      <c r="G259" s="285"/>
      <c r="H259" s="285">
        <v>26600</v>
      </c>
      <c r="I259" s="285">
        <v>2</v>
      </c>
      <c r="J259" s="285">
        <v>0</v>
      </c>
      <c r="K259" s="285">
        <v>1511</v>
      </c>
      <c r="L259" s="285">
        <v>-221</v>
      </c>
      <c r="M259" s="287"/>
      <c r="N259" s="287">
        <v>0</v>
      </c>
      <c r="O259" s="287">
        <v>0</v>
      </c>
      <c r="P259" s="287">
        <v>0</v>
      </c>
    </row>
    <row r="260" spans="1:16" s="189" customFormat="1" x14ac:dyDescent="0.2">
      <c r="A260" s="284" t="s">
        <v>710</v>
      </c>
      <c r="B260" s="285">
        <v>113459</v>
      </c>
      <c r="C260" s="285">
        <v>0</v>
      </c>
      <c r="D260" s="285">
        <v>0</v>
      </c>
      <c r="E260" s="285">
        <v>0</v>
      </c>
      <c r="F260" s="285">
        <v>-10389</v>
      </c>
      <c r="G260" s="285"/>
      <c r="H260" s="285">
        <v>14700</v>
      </c>
      <c r="I260" s="285">
        <v>1</v>
      </c>
      <c r="J260" s="285">
        <v>0</v>
      </c>
      <c r="K260" s="285">
        <v>1488</v>
      </c>
      <c r="L260" s="285">
        <v>-16189</v>
      </c>
      <c r="M260" s="287"/>
      <c r="N260" s="287">
        <v>0</v>
      </c>
      <c r="O260" s="287">
        <v>0</v>
      </c>
      <c r="P260" s="287">
        <v>0</v>
      </c>
    </row>
    <row r="261" spans="1:16" s="189" customFormat="1" x14ac:dyDescent="0.2">
      <c r="A261" s="284" t="s">
        <v>711</v>
      </c>
      <c r="B261" s="285">
        <v>184582</v>
      </c>
      <c r="C261" s="285">
        <v>0</v>
      </c>
      <c r="D261" s="285">
        <v>0</v>
      </c>
      <c r="E261" s="285">
        <v>0</v>
      </c>
      <c r="F261" s="285">
        <v>0</v>
      </c>
      <c r="G261" s="285"/>
      <c r="H261" s="285">
        <v>32390</v>
      </c>
      <c r="I261" s="285">
        <v>41</v>
      </c>
      <c r="J261" s="285">
        <v>0</v>
      </c>
      <c r="K261" s="285">
        <v>0</v>
      </c>
      <c r="L261" s="285">
        <v>0</v>
      </c>
      <c r="M261" s="287"/>
      <c r="N261" s="287">
        <v>0</v>
      </c>
      <c r="O261" s="287">
        <v>3.38</v>
      </c>
      <c r="P261" s="287">
        <v>0</v>
      </c>
    </row>
    <row r="262" spans="1:16" s="189" customFormat="1" x14ac:dyDescent="0.2">
      <c r="A262" s="284" t="s">
        <v>712</v>
      </c>
      <c r="B262" s="285">
        <v>281962</v>
      </c>
      <c r="C262" s="285">
        <v>0</v>
      </c>
      <c r="D262" s="285">
        <v>0</v>
      </c>
      <c r="E262" s="285">
        <v>0</v>
      </c>
      <c r="F262" s="285">
        <v>0</v>
      </c>
      <c r="G262" s="285"/>
      <c r="H262" s="285">
        <v>51800</v>
      </c>
      <c r="I262" s="285">
        <v>1</v>
      </c>
      <c r="J262" s="285">
        <v>0</v>
      </c>
      <c r="K262" s="285">
        <v>3490</v>
      </c>
      <c r="L262" s="285">
        <v>-9489</v>
      </c>
      <c r="M262" s="287"/>
      <c r="N262" s="287">
        <v>0</v>
      </c>
      <c r="O262" s="287">
        <v>0</v>
      </c>
      <c r="P262" s="287">
        <v>1.55</v>
      </c>
    </row>
    <row r="263" spans="1:16" s="189" customFormat="1" x14ac:dyDescent="0.2">
      <c r="A263" s="284" t="s">
        <v>713</v>
      </c>
      <c r="B263" s="285">
        <v>227312</v>
      </c>
      <c r="C263" s="285">
        <v>0</v>
      </c>
      <c r="D263" s="285">
        <v>0</v>
      </c>
      <c r="E263" s="285">
        <v>0</v>
      </c>
      <c r="F263" s="285">
        <v>-12756</v>
      </c>
      <c r="G263" s="285"/>
      <c r="H263" s="285">
        <v>37350</v>
      </c>
      <c r="I263" s="285">
        <v>60</v>
      </c>
      <c r="J263" s="285">
        <v>0</v>
      </c>
      <c r="K263" s="285">
        <v>4877</v>
      </c>
      <c r="L263" s="285">
        <v>-42287</v>
      </c>
      <c r="M263" s="287"/>
      <c r="N263" s="287">
        <v>0</v>
      </c>
      <c r="O263" s="287">
        <v>0</v>
      </c>
      <c r="P263" s="287">
        <v>0.56000000000000005</v>
      </c>
    </row>
    <row r="264" spans="1:16" s="189" customFormat="1" x14ac:dyDescent="0.2">
      <c r="A264" s="284" t="s">
        <v>714</v>
      </c>
      <c r="B264" s="285">
        <v>267434</v>
      </c>
      <c r="C264" s="285">
        <v>0</v>
      </c>
      <c r="D264" s="285">
        <v>0</v>
      </c>
      <c r="E264" s="285">
        <v>0</v>
      </c>
      <c r="F264" s="285">
        <v>0</v>
      </c>
      <c r="G264" s="285"/>
      <c r="H264" s="285">
        <v>28556</v>
      </c>
      <c r="I264" s="285">
        <v>20</v>
      </c>
      <c r="J264" s="285">
        <v>0</v>
      </c>
      <c r="K264" s="285">
        <v>0</v>
      </c>
      <c r="L264" s="285">
        <v>0</v>
      </c>
      <c r="M264" s="287"/>
      <c r="N264" s="287">
        <v>0</v>
      </c>
      <c r="O264" s="287">
        <v>1.66</v>
      </c>
      <c r="P264" s="287">
        <v>0</v>
      </c>
    </row>
    <row r="265" spans="1:16" s="189" customFormat="1" x14ac:dyDescent="0.2">
      <c r="A265" s="284" t="s">
        <v>715</v>
      </c>
      <c r="B265" s="285">
        <v>162105</v>
      </c>
      <c r="C265" s="285">
        <v>0</v>
      </c>
      <c r="D265" s="285">
        <v>0</v>
      </c>
      <c r="E265" s="285">
        <v>0</v>
      </c>
      <c r="F265" s="285">
        <v>0</v>
      </c>
      <c r="G265" s="285"/>
      <c r="H265" s="285">
        <v>22403</v>
      </c>
      <c r="I265" s="285">
        <v>1</v>
      </c>
      <c r="J265" s="285">
        <v>0</v>
      </c>
      <c r="K265" s="285">
        <v>0</v>
      </c>
      <c r="L265" s="285">
        <v>0</v>
      </c>
      <c r="M265" s="287"/>
      <c r="N265" s="287">
        <v>0</v>
      </c>
      <c r="O265" s="287">
        <v>4.1399999999999997</v>
      </c>
      <c r="P265" s="287">
        <v>0</v>
      </c>
    </row>
    <row r="266" spans="1:16" s="189" customFormat="1" x14ac:dyDescent="0.2">
      <c r="A266" s="284" t="s">
        <v>717</v>
      </c>
      <c r="B266" s="285">
        <v>202244</v>
      </c>
      <c r="C266" s="285">
        <v>0</v>
      </c>
      <c r="D266" s="285">
        <v>0</v>
      </c>
      <c r="E266" s="285">
        <v>0</v>
      </c>
      <c r="F266" s="285">
        <v>0</v>
      </c>
      <c r="G266" s="285"/>
      <c r="H266" s="285">
        <v>17629</v>
      </c>
      <c r="I266" s="285">
        <v>1</v>
      </c>
      <c r="J266" s="285">
        <v>0</v>
      </c>
      <c r="K266" s="285">
        <v>0</v>
      </c>
      <c r="L266" s="285">
        <v>0</v>
      </c>
      <c r="M266" s="287"/>
      <c r="N266" s="287">
        <v>0</v>
      </c>
      <c r="O266" s="287">
        <v>3.41</v>
      </c>
      <c r="P266" s="287">
        <v>1.21</v>
      </c>
    </row>
    <row r="267" spans="1:16" s="189" customFormat="1" x14ac:dyDescent="0.2">
      <c r="A267" s="284" t="s">
        <v>718</v>
      </c>
      <c r="B267" s="285">
        <v>67114</v>
      </c>
      <c r="C267" s="285">
        <v>0</v>
      </c>
      <c r="D267" s="285">
        <v>0</v>
      </c>
      <c r="E267" s="285">
        <v>0</v>
      </c>
      <c r="F267" s="285">
        <v>0</v>
      </c>
      <c r="G267" s="285"/>
      <c r="H267" s="285">
        <v>26500</v>
      </c>
      <c r="I267" s="285">
        <v>1</v>
      </c>
      <c r="J267" s="285">
        <v>0</v>
      </c>
      <c r="K267" s="285">
        <v>0</v>
      </c>
      <c r="L267" s="285">
        <v>0</v>
      </c>
      <c r="M267" s="287"/>
      <c r="N267" s="287">
        <v>0</v>
      </c>
      <c r="O267" s="287">
        <v>11.22</v>
      </c>
      <c r="P267" s="287">
        <v>0</v>
      </c>
    </row>
    <row r="268" spans="1:16" s="189" customFormat="1" x14ac:dyDescent="0.2">
      <c r="A268" s="284" t="s">
        <v>719</v>
      </c>
      <c r="B268" s="285">
        <v>597469</v>
      </c>
      <c r="C268" s="285">
        <v>5</v>
      </c>
      <c r="D268" s="285">
        <v>0</v>
      </c>
      <c r="E268" s="285">
        <v>0</v>
      </c>
      <c r="F268" s="285">
        <v>0</v>
      </c>
      <c r="G268" s="285"/>
      <c r="H268" s="285">
        <v>226772</v>
      </c>
      <c r="I268" s="285">
        <v>21</v>
      </c>
      <c r="J268" s="285">
        <v>0</v>
      </c>
      <c r="K268" s="285">
        <v>0</v>
      </c>
      <c r="L268" s="285">
        <v>0</v>
      </c>
      <c r="M268" s="287"/>
      <c r="N268" s="287">
        <v>0</v>
      </c>
      <c r="O268" s="287">
        <v>10.59</v>
      </c>
      <c r="P268" s="287">
        <v>0</v>
      </c>
    </row>
    <row r="269" spans="1:16" s="189" customFormat="1" x14ac:dyDescent="0.2">
      <c r="A269" s="284" t="s">
        <v>720</v>
      </c>
      <c r="B269" s="285">
        <v>685706</v>
      </c>
      <c r="C269" s="285">
        <v>5</v>
      </c>
      <c r="D269" s="285">
        <v>0</v>
      </c>
      <c r="E269" s="285">
        <v>0</v>
      </c>
      <c r="F269" s="285">
        <v>0</v>
      </c>
      <c r="G269" s="285"/>
      <c r="H269" s="285">
        <v>285000</v>
      </c>
      <c r="I269" s="285">
        <v>24</v>
      </c>
      <c r="J269" s="285">
        <v>0</v>
      </c>
      <c r="K269" s="285">
        <v>0</v>
      </c>
      <c r="L269" s="285">
        <v>0</v>
      </c>
      <c r="M269" s="287"/>
      <c r="N269" s="287">
        <v>0</v>
      </c>
      <c r="O269" s="287">
        <v>9.2200000000000006</v>
      </c>
      <c r="P269" s="287">
        <v>0</v>
      </c>
    </row>
    <row r="270" spans="1:16" s="189" customFormat="1" x14ac:dyDescent="0.2">
      <c r="A270" s="284" t="s">
        <v>721</v>
      </c>
      <c r="B270" s="285">
        <v>89830</v>
      </c>
      <c r="C270" s="285">
        <v>0</v>
      </c>
      <c r="D270" s="285">
        <v>0</v>
      </c>
      <c r="E270" s="285">
        <v>0</v>
      </c>
      <c r="F270" s="285">
        <v>0</v>
      </c>
      <c r="G270" s="285"/>
      <c r="H270" s="285">
        <v>27200</v>
      </c>
      <c r="I270" s="285">
        <v>18</v>
      </c>
      <c r="J270" s="285">
        <v>0</v>
      </c>
      <c r="K270" s="285">
        <v>0</v>
      </c>
      <c r="L270" s="285">
        <v>0</v>
      </c>
      <c r="M270" s="287"/>
      <c r="N270" s="287">
        <v>0</v>
      </c>
      <c r="O270" s="287">
        <v>7.31</v>
      </c>
      <c r="P270" s="287">
        <v>0</v>
      </c>
    </row>
    <row r="271" spans="1:16" s="189" customFormat="1" x14ac:dyDescent="0.2">
      <c r="A271" s="284" t="s">
        <v>722</v>
      </c>
      <c r="B271" s="285">
        <v>93062</v>
      </c>
      <c r="C271" s="285">
        <v>0</v>
      </c>
      <c r="D271" s="285">
        <v>0</v>
      </c>
      <c r="E271" s="285">
        <v>0</v>
      </c>
      <c r="F271" s="285">
        <v>0</v>
      </c>
      <c r="G271" s="285"/>
      <c r="H271" s="285">
        <v>28800</v>
      </c>
      <c r="I271" s="285">
        <v>19</v>
      </c>
      <c r="J271" s="285">
        <v>0</v>
      </c>
      <c r="K271" s="285">
        <v>0</v>
      </c>
      <c r="L271" s="285">
        <v>0</v>
      </c>
      <c r="M271" s="287"/>
      <c r="N271" s="287">
        <v>0</v>
      </c>
      <c r="O271" s="287">
        <v>7.39</v>
      </c>
      <c r="P271" s="287">
        <v>0</v>
      </c>
    </row>
    <row r="272" spans="1:16" s="189" customFormat="1" x14ac:dyDescent="0.2">
      <c r="A272" s="284" t="s">
        <v>723</v>
      </c>
      <c r="B272" s="285">
        <v>291102</v>
      </c>
      <c r="C272" s="285">
        <v>0</v>
      </c>
      <c r="D272" s="285">
        <v>0</v>
      </c>
      <c r="E272" s="285">
        <v>0</v>
      </c>
      <c r="F272" s="285">
        <v>0</v>
      </c>
      <c r="G272" s="285"/>
      <c r="H272" s="285">
        <v>48000</v>
      </c>
      <c r="I272" s="285">
        <v>0</v>
      </c>
      <c r="J272" s="285">
        <v>0</v>
      </c>
      <c r="K272" s="285">
        <v>0</v>
      </c>
      <c r="L272" s="285">
        <v>0</v>
      </c>
      <c r="M272" s="287"/>
      <c r="N272" s="287">
        <v>0</v>
      </c>
      <c r="O272" s="287">
        <v>5.9</v>
      </c>
      <c r="P272" s="287">
        <v>0</v>
      </c>
    </row>
    <row r="273" spans="1:16" s="189" customFormat="1" x14ac:dyDescent="0.2">
      <c r="A273" s="284" t="s">
        <v>724</v>
      </c>
      <c r="B273" s="285">
        <v>498345</v>
      </c>
      <c r="C273" s="285">
        <v>0</v>
      </c>
      <c r="D273" s="285">
        <v>0</v>
      </c>
      <c r="E273" s="285">
        <v>0</v>
      </c>
      <c r="F273" s="285">
        <v>0</v>
      </c>
      <c r="G273" s="285"/>
      <c r="H273" s="285">
        <v>56000</v>
      </c>
      <c r="I273" s="285">
        <v>2</v>
      </c>
      <c r="J273" s="285">
        <v>0</v>
      </c>
      <c r="K273" s="285">
        <v>0</v>
      </c>
      <c r="L273" s="285">
        <v>0</v>
      </c>
      <c r="M273" s="287"/>
      <c r="N273" s="287">
        <v>0</v>
      </c>
      <c r="O273" s="287">
        <v>3.17</v>
      </c>
      <c r="P273" s="287">
        <v>0</v>
      </c>
    </row>
    <row r="274" spans="1:16" s="189" customFormat="1" x14ac:dyDescent="0.2">
      <c r="A274" s="284" t="s">
        <v>725</v>
      </c>
      <c r="B274" s="285">
        <v>313529</v>
      </c>
      <c r="C274" s="285">
        <v>0</v>
      </c>
      <c r="D274" s="285">
        <v>0</v>
      </c>
      <c r="E274" s="285">
        <v>0</v>
      </c>
      <c r="F274" s="285">
        <v>0</v>
      </c>
      <c r="G274" s="285"/>
      <c r="H274" s="285">
        <v>50000</v>
      </c>
      <c r="I274" s="285">
        <v>0</v>
      </c>
      <c r="J274" s="285">
        <v>0</v>
      </c>
      <c r="K274" s="285">
        <v>0</v>
      </c>
      <c r="L274" s="285">
        <v>0</v>
      </c>
      <c r="M274" s="287"/>
      <c r="N274" s="287">
        <v>0</v>
      </c>
      <c r="O274" s="287">
        <v>0</v>
      </c>
      <c r="P274" s="287">
        <v>0</v>
      </c>
    </row>
    <row r="275" spans="1:16" s="189" customFormat="1" x14ac:dyDescent="0.2">
      <c r="A275" s="284" t="s">
        <v>726</v>
      </c>
      <c r="B275" s="285">
        <v>463375</v>
      </c>
      <c r="C275" s="285">
        <v>0</v>
      </c>
      <c r="D275" s="285">
        <v>0</v>
      </c>
      <c r="E275" s="285">
        <v>0</v>
      </c>
      <c r="F275" s="285">
        <v>0</v>
      </c>
      <c r="G275" s="285"/>
      <c r="H275" s="285">
        <v>92700</v>
      </c>
      <c r="I275" s="285">
        <v>0</v>
      </c>
      <c r="J275" s="285">
        <v>0</v>
      </c>
      <c r="K275" s="285">
        <v>0</v>
      </c>
      <c r="L275" s="285">
        <v>0</v>
      </c>
      <c r="M275" s="287"/>
      <c r="N275" s="287">
        <v>0</v>
      </c>
      <c r="O275" s="287">
        <v>1.1599999999999999</v>
      </c>
      <c r="P275" s="287">
        <v>0</v>
      </c>
    </row>
    <row r="276" spans="1:16" s="189" customFormat="1" x14ac:dyDescent="0.2">
      <c r="A276" s="284" t="s">
        <v>727</v>
      </c>
      <c r="B276" s="285">
        <v>482186</v>
      </c>
      <c r="C276" s="285">
        <v>0</v>
      </c>
      <c r="D276" s="285">
        <v>0</v>
      </c>
      <c r="E276" s="285">
        <v>0</v>
      </c>
      <c r="F276" s="285">
        <v>0</v>
      </c>
      <c r="G276" s="285"/>
      <c r="H276" s="285">
        <v>77400</v>
      </c>
      <c r="I276" s="285">
        <v>42</v>
      </c>
      <c r="J276" s="285">
        <v>0</v>
      </c>
      <c r="K276" s="285">
        <v>5471</v>
      </c>
      <c r="L276" s="285">
        <v>0</v>
      </c>
      <c r="M276" s="287"/>
      <c r="N276" s="287">
        <v>0</v>
      </c>
      <c r="O276" s="287">
        <v>0</v>
      </c>
      <c r="P276" s="287">
        <v>0</v>
      </c>
    </row>
    <row r="277" spans="1:16" s="189" customFormat="1" x14ac:dyDescent="0.2">
      <c r="A277" s="284" t="s">
        <v>728</v>
      </c>
      <c r="B277" s="285">
        <v>445188</v>
      </c>
      <c r="C277" s="285">
        <v>0</v>
      </c>
      <c r="D277" s="285">
        <v>0</v>
      </c>
      <c r="E277" s="285">
        <v>0</v>
      </c>
      <c r="F277" s="285">
        <v>0</v>
      </c>
      <c r="G277" s="285"/>
      <c r="H277" s="285">
        <v>91500</v>
      </c>
      <c r="I277" s="285">
        <v>110</v>
      </c>
      <c r="J277" s="285">
        <v>0</v>
      </c>
      <c r="K277" s="285">
        <v>7416</v>
      </c>
      <c r="L277" s="285">
        <v>0</v>
      </c>
      <c r="M277" s="287"/>
      <c r="N277" s="287">
        <v>0</v>
      </c>
      <c r="O277" s="287">
        <v>0</v>
      </c>
      <c r="P277" s="287">
        <v>0</v>
      </c>
    </row>
    <row r="278" spans="1:16" s="189" customFormat="1" x14ac:dyDescent="0.2">
      <c r="A278" s="284" t="s">
        <v>729</v>
      </c>
      <c r="B278" s="285">
        <v>79760</v>
      </c>
      <c r="C278" s="285">
        <v>0</v>
      </c>
      <c r="D278" s="285">
        <v>0</v>
      </c>
      <c r="E278" s="285">
        <v>0</v>
      </c>
      <c r="F278" s="285">
        <v>0</v>
      </c>
      <c r="G278" s="285"/>
      <c r="H278" s="285">
        <v>6607</v>
      </c>
      <c r="I278" s="285">
        <v>11</v>
      </c>
      <c r="J278" s="285">
        <v>0</v>
      </c>
      <c r="K278" s="285">
        <v>0</v>
      </c>
      <c r="L278" s="285">
        <v>0</v>
      </c>
      <c r="M278" s="287"/>
      <c r="N278" s="287">
        <v>0</v>
      </c>
      <c r="O278" s="287">
        <v>4.8600000000000003</v>
      </c>
      <c r="P278" s="287">
        <v>0</v>
      </c>
    </row>
    <row r="279" spans="1:16" s="189" customFormat="1" x14ac:dyDescent="0.2">
      <c r="A279" s="284" t="s">
        <v>731</v>
      </c>
      <c r="B279" s="285">
        <v>223711</v>
      </c>
      <c r="C279" s="285">
        <v>0</v>
      </c>
      <c r="D279" s="285">
        <v>0</v>
      </c>
      <c r="E279" s="285">
        <v>0</v>
      </c>
      <c r="F279" s="285">
        <v>0</v>
      </c>
      <c r="G279" s="285"/>
      <c r="H279" s="285">
        <v>20873</v>
      </c>
      <c r="I279" s="285">
        <v>32</v>
      </c>
      <c r="J279" s="285">
        <v>0</v>
      </c>
      <c r="K279" s="285">
        <v>0</v>
      </c>
      <c r="L279" s="285">
        <v>0</v>
      </c>
      <c r="M279" s="287"/>
      <c r="N279" s="287">
        <v>0</v>
      </c>
      <c r="O279" s="287">
        <v>1.84</v>
      </c>
      <c r="P279" s="287">
        <v>0</v>
      </c>
    </row>
    <row r="280" spans="1:16" s="189" customFormat="1" x14ac:dyDescent="0.2">
      <c r="A280" s="284" t="s">
        <v>732</v>
      </c>
      <c r="B280" s="285">
        <v>285397</v>
      </c>
      <c r="C280" s="285">
        <v>0</v>
      </c>
      <c r="D280" s="285">
        <v>0</v>
      </c>
      <c r="E280" s="285">
        <v>0</v>
      </c>
      <c r="F280" s="285">
        <v>0</v>
      </c>
      <c r="G280" s="285"/>
      <c r="H280" s="285">
        <v>30232</v>
      </c>
      <c r="I280" s="285">
        <v>1</v>
      </c>
      <c r="J280" s="285">
        <v>0</v>
      </c>
      <c r="K280" s="285">
        <v>32</v>
      </c>
      <c r="L280" s="285">
        <v>0</v>
      </c>
      <c r="M280" s="287"/>
      <c r="N280" s="287">
        <v>0</v>
      </c>
      <c r="O280" s="287">
        <v>1.58</v>
      </c>
      <c r="P280" s="287">
        <v>0</v>
      </c>
    </row>
    <row r="281" spans="1:16" s="189" customFormat="1" x14ac:dyDescent="0.2">
      <c r="A281" s="284" t="s">
        <v>733</v>
      </c>
      <c r="B281" s="285">
        <v>419837</v>
      </c>
      <c r="C281" s="285">
        <v>0</v>
      </c>
      <c r="D281" s="285">
        <v>0</v>
      </c>
      <c r="E281" s="285">
        <v>0</v>
      </c>
      <c r="F281" s="285">
        <v>0</v>
      </c>
      <c r="G281" s="285"/>
      <c r="H281" s="285">
        <v>58959</v>
      </c>
      <c r="I281" s="285">
        <v>36</v>
      </c>
      <c r="J281" s="285">
        <v>0</v>
      </c>
      <c r="K281" s="285">
        <v>0</v>
      </c>
      <c r="L281" s="285">
        <v>0</v>
      </c>
      <c r="M281" s="287"/>
      <c r="N281" s="287">
        <v>0</v>
      </c>
      <c r="O281" s="287">
        <v>1.56</v>
      </c>
      <c r="P281" s="287">
        <v>0</v>
      </c>
    </row>
    <row r="282" spans="1:16" s="189" customFormat="1" x14ac:dyDescent="0.2">
      <c r="A282" s="284" t="s">
        <v>734</v>
      </c>
      <c r="B282" s="285">
        <v>432028</v>
      </c>
      <c r="C282" s="285">
        <v>0</v>
      </c>
      <c r="D282" s="285">
        <v>0</v>
      </c>
      <c r="E282" s="285">
        <v>0</v>
      </c>
      <c r="F282" s="285">
        <v>0</v>
      </c>
      <c r="G282" s="285"/>
      <c r="H282" s="285">
        <v>44639</v>
      </c>
      <c r="I282" s="285">
        <v>27</v>
      </c>
      <c r="J282" s="285">
        <v>0</v>
      </c>
      <c r="K282" s="285">
        <v>98</v>
      </c>
      <c r="L282" s="285">
        <v>0</v>
      </c>
      <c r="M282" s="287"/>
      <c r="N282" s="287">
        <v>0</v>
      </c>
      <c r="O282" s="287">
        <v>1.19</v>
      </c>
      <c r="P282" s="287">
        <v>0</v>
      </c>
    </row>
    <row r="283" spans="1:16" s="189" customFormat="1" x14ac:dyDescent="0.2">
      <c r="A283" s="284" t="s">
        <v>735</v>
      </c>
      <c r="B283" s="285">
        <v>638609</v>
      </c>
      <c r="C283" s="285">
        <v>0</v>
      </c>
      <c r="D283" s="285">
        <v>0</v>
      </c>
      <c r="E283" s="285">
        <v>0</v>
      </c>
      <c r="F283" s="285">
        <v>0</v>
      </c>
      <c r="G283" s="285"/>
      <c r="H283" s="285">
        <v>81000</v>
      </c>
      <c r="I283" s="285">
        <v>113</v>
      </c>
      <c r="J283" s="285">
        <v>0</v>
      </c>
      <c r="K283" s="285">
        <v>4286</v>
      </c>
      <c r="L283" s="285">
        <v>0</v>
      </c>
      <c r="M283" s="287"/>
      <c r="N283" s="287">
        <v>0</v>
      </c>
      <c r="O283" s="287">
        <v>3.94</v>
      </c>
      <c r="P283" s="287">
        <v>0</v>
      </c>
    </row>
    <row r="284" spans="1:16" s="189" customFormat="1" x14ac:dyDescent="0.2">
      <c r="A284" s="284" t="s">
        <v>736</v>
      </c>
      <c r="B284" s="285">
        <v>1129422</v>
      </c>
      <c r="C284" s="285">
        <v>0</v>
      </c>
      <c r="D284" s="285">
        <v>0</v>
      </c>
      <c r="E284" s="285">
        <v>0</v>
      </c>
      <c r="F284" s="285">
        <v>0</v>
      </c>
      <c r="G284" s="285"/>
      <c r="H284" s="285">
        <v>170000</v>
      </c>
      <c r="I284" s="285">
        <v>155</v>
      </c>
      <c r="J284" s="285">
        <v>0</v>
      </c>
      <c r="K284" s="285">
        <v>2659</v>
      </c>
      <c r="L284" s="285">
        <v>0</v>
      </c>
      <c r="M284" s="287"/>
      <c r="N284" s="287">
        <v>0</v>
      </c>
      <c r="O284" s="287">
        <v>5.33</v>
      </c>
      <c r="P284" s="287">
        <v>0</v>
      </c>
    </row>
    <row r="285" spans="1:16" s="189" customFormat="1" x14ac:dyDescent="0.2">
      <c r="A285" s="284" t="s">
        <v>775</v>
      </c>
      <c r="B285" s="285">
        <v>182406</v>
      </c>
      <c r="C285" s="285">
        <v>4</v>
      </c>
      <c r="D285" s="285">
        <v>0</v>
      </c>
      <c r="E285" s="285">
        <v>0</v>
      </c>
      <c r="F285" s="285">
        <v>0</v>
      </c>
      <c r="G285" s="285"/>
      <c r="H285" s="285">
        <v>33563</v>
      </c>
      <c r="I285" s="285">
        <v>106</v>
      </c>
      <c r="J285" s="285">
        <v>692</v>
      </c>
      <c r="K285" s="285">
        <v>0</v>
      </c>
      <c r="L285" s="285">
        <v>-19</v>
      </c>
      <c r="M285" s="287"/>
      <c r="N285" s="287">
        <v>84.19</v>
      </c>
      <c r="O285" s="287">
        <v>15.49</v>
      </c>
      <c r="P285" s="287">
        <v>0</v>
      </c>
    </row>
    <row r="286" spans="1:16" s="189" customFormat="1" x14ac:dyDescent="0.2">
      <c r="A286" s="284" t="s">
        <v>737</v>
      </c>
      <c r="B286" s="285">
        <v>28585</v>
      </c>
      <c r="C286" s="285">
        <v>0</v>
      </c>
      <c r="D286" s="285">
        <v>0</v>
      </c>
      <c r="E286" s="285">
        <v>0</v>
      </c>
      <c r="F286" s="285">
        <v>0</v>
      </c>
      <c r="G286" s="285"/>
      <c r="H286" s="285">
        <v>13600</v>
      </c>
      <c r="I286" s="285">
        <v>0</v>
      </c>
      <c r="J286" s="285">
        <v>0</v>
      </c>
      <c r="K286" s="285">
        <v>0</v>
      </c>
      <c r="L286" s="285">
        <v>0</v>
      </c>
      <c r="M286" s="287"/>
      <c r="N286" s="287">
        <v>0</v>
      </c>
      <c r="O286" s="287">
        <v>5.86</v>
      </c>
      <c r="P286" s="287">
        <v>0</v>
      </c>
    </row>
    <row r="287" spans="1:16" s="189" customFormat="1" x14ac:dyDescent="0.2">
      <c r="A287" s="284" t="s">
        <v>738</v>
      </c>
      <c r="B287" s="285">
        <v>0</v>
      </c>
      <c r="C287" s="285">
        <v>0</v>
      </c>
      <c r="D287" s="285">
        <v>0</v>
      </c>
      <c r="E287" s="285">
        <v>0</v>
      </c>
      <c r="F287" s="285">
        <v>0</v>
      </c>
      <c r="G287" s="285"/>
      <c r="H287" s="285">
        <v>6313</v>
      </c>
      <c r="I287" s="285">
        <v>3</v>
      </c>
      <c r="J287" s="285">
        <v>0</v>
      </c>
      <c r="K287" s="285">
        <v>0</v>
      </c>
      <c r="L287" s="285">
        <v>-6024</v>
      </c>
      <c r="M287" s="287"/>
      <c r="N287" s="287">
        <v>0</v>
      </c>
      <c r="O287" s="287">
        <v>0</v>
      </c>
      <c r="P287" s="287">
        <v>0</v>
      </c>
    </row>
    <row r="288" spans="1:16" s="189" customFormat="1" x14ac:dyDescent="0.2">
      <c r="A288" s="284" t="s">
        <v>739</v>
      </c>
      <c r="B288" s="285">
        <v>0</v>
      </c>
      <c r="C288" s="285">
        <v>0</v>
      </c>
      <c r="D288" s="285">
        <v>0</v>
      </c>
      <c r="E288" s="285">
        <v>0</v>
      </c>
      <c r="F288" s="285">
        <v>0</v>
      </c>
      <c r="G288" s="285"/>
      <c r="H288" s="285">
        <v>20971</v>
      </c>
      <c r="I288" s="285">
        <v>25</v>
      </c>
      <c r="J288" s="285">
        <v>0</v>
      </c>
      <c r="K288" s="285">
        <v>0</v>
      </c>
      <c r="L288" s="285">
        <v>0</v>
      </c>
      <c r="M288" s="287"/>
      <c r="N288" s="287">
        <v>0</v>
      </c>
      <c r="O288" s="287">
        <v>67.83</v>
      </c>
      <c r="P288" s="287">
        <v>0</v>
      </c>
    </row>
    <row r="289" spans="1:16" s="189" customFormat="1" x14ac:dyDescent="0.2">
      <c r="A289" s="284" t="s">
        <v>740</v>
      </c>
      <c r="B289" s="285">
        <v>0</v>
      </c>
      <c r="C289" s="285">
        <v>0</v>
      </c>
      <c r="D289" s="285">
        <v>0</v>
      </c>
      <c r="E289" s="285">
        <v>0</v>
      </c>
      <c r="F289" s="285">
        <v>0</v>
      </c>
      <c r="G289" s="285"/>
      <c r="H289" s="285">
        <v>57828</v>
      </c>
      <c r="I289" s="285">
        <v>3</v>
      </c>
      <c r="J289" s="285">
        <v>0</v>
      </c>
      <c r="K289" s="285">
        <v>0</v>
      </c>
      <c r="L289" s="285">
        <v>0</v>
      </c>
      <c r="M289" s="287"/>
      <c r="N289" s="287">
        <v>0</v>
      </c>
      <c r="O289" s="287">
        <v>63.7</v>
      </c>
      <c r="P289" s="287">
        <v>0</v>
      </c>
    </row>
    <row r="290" spans="1:16" s="189" customFormat="1" x14ac:dyDescent="0.2">
      <c r="A290" s="284" t="s">
        <v>741</v>
      </c>
      <c r="B290" s="285">
        <v>117038</v>
      </c>
      <c r="C290" s="285">
        <v>1</v>
      </c>
      <c r="D290" s="285">
        <v>0</v>
      </c>
      <c r="E290" s="285">
        <v>0</v>
      </c>
      <c r="F290" s="285">
        <v>0</v>
      </c>
      <c r="G290" s="285"/>
      <c r="H290" s="285">
        <v>31832</v>
      </c>
      <c r="I290" s="285">
        <v>4</v>
      </c>
      <c r="J290" s="285">
        <v>2114</v>
      </c>
      <c r="K290" s="285">
        <v>0</v>
      </c>
      <c r="L290" s="285">
        <v>0</v>
      </c>
      <c r="M290" s="287"/>
      <c r="N290" s="287">
        <v>0</v>
      </c>
      <c r="O290" s="287">
        <v>7.03</v>
      </c>
      <c r="P290" s="287">
        <v>0</v>
      </c>
    </row>
    <row r="291" spans="1:16" s="189" customFormat="1" x14ac:dyDescent="0.2">
      <c r="A291" s="284" t="s">
        <v>543</v>
      </c>
      <c r="B291" s="285">
        <v>52135</v>
      </c>
      <c r="C291" s="285">
        <v>0</v>
      </c>
      <c r="D291" s="285">
        <v>0</v>
      </c>
      <c r="E291" s="285">
        <v>0</v>
      </c>
      <c r="F291" s="285">
        <v>0</v>
      </c>
      <c r="G291" s="285"/>
      <c r="H291" s="285">
        <v>4227</v>
      </c>
      <c r="I291" s="285">
        <v>2</v>
      </c>
      <c r="J291" s="285">
        <v>0</v>
      </c>
      <c r="K291" s="285">
        <v>0</v>
      </c>
      <c r="L291" s="285">
        <v>0</v>
      </c>
      <c r="M291" s="287"/>
      <c r="N291" s="287">
        <v>0</v>
      </c>
      <c r="O291" s="287">
        <v>8.3699999999999992</v>
      </c>
      <c r="P291" s="287">
        <v>0</v>
      </c>
    </row>
    <row r="292" spans="1:16" s="189" customFormat="1" x14ac:dyDescent="0.2">
      <c r="A292" s="284" t="s">
        <v>756</v>
      </c>
      <c r="B292" s="285">
        <v>181852</v>
      </c>
      <c r="C292" s="285">
        <v>0</v>
      </c>
      <c r="D292" s="285">
        <v>0</v>
      </c>
      <c r="E292" s="285">
        <v>0</v>
      </c>
      <c r="F292" s="285">
        <v>0</v>
      </c>
      <c r="G292" s="285"/>
      <c r="H292" s="285">
        <v>28724</v>
      </c>
      <c r="I292" s="285">
        <v>63</v>
      </c>
      <c r="J292" s="285">
        <v>0</v>
      </c>
      <c r="K292" s="285">
        <v>0</v>
      </c>
      <c r="L292" s="285">
        <v>0</v>
      </c>
      <c r="M292" s="287"/>
      <c r="N292" s="287">
        <v>0</v>
      </c>
      <c r="O292" s="287">
        <v>4.7</v>
      </c>
      <c r="P292" s="287">
        <v>0</v>
      </c>
    </row>
    <row r="293" spans="1:16" s="189" customFormat="1" x14ac:dyDescent="0.2">
      <c r="A293" s="86" t="s">
        <v>544</v>
      </c>
      <c r="B293" s="101">
        <v>0</v>
      </c>
      <c r="C293" s="101">
        <v>0</v>
      </c>
      <c r="D293" s="101">
        <v>0</v>
      </c>
      <c r="E293" s="101">
        <v>0</v>
      </c>
      <c r="F293" s="101">
        <v>0</v>
      </c>
      <c r="G293" s="188"/>
      <c r="H293" s="101">
        <v>278494</v>
      </c>
      <c r="I293" s="101">
        <v>5</v>
      </c>
      <c r="J293" s="101">
        <v>0</v>
      </c>
      <c r="K293" s="101">
        <v>0</v>
      </c>
      <c r="L293" s="101">
        <v>0</v>
      </c>
      <c r="M293" s="227"/>
      <c r="N293" s="103">
        <v>0</v>
      </c>
      <c r="O293" s="103">
        <v>2.25</v>
      </c>
      <c r="P293" s="103">
        <v>0</v>
      </c>
    </row>
    <row r="294" spans="1:16" s="189" customFormat="1" x14ac:dyDescent="0.2">
      <c r="A294" s="26" t="s">
        <v>809</v>
      </c>
      <c r="B294" s="102">
        <v>168277805</v>
      </c>
      <c r="C294" s="102">
        <v>772203</v>
      </c>
      <c r="D294" s="102">
        <v>25955</v>
      </c>
      <c r="E294" s="102">
        <v>0</v>
      </c>
      <c r="F294" s="102">
        <v>-24232</v>
      </c>
      <c r="G294" s="102"/>
      <c r="H294" s="102">
        <v>44255050</v>
      </c>
      <c r="I294" s="102">
        <v>22544</v>
      </c>
      <c r="J294" s="102">
        <v>46492</v>
      </c>
      <c r="K294" s="102">
        <v>302567</v>
      </c>
      <c r="L294" s="102">
        <v>-1142227</v>
      </c>
      <c r="M294" s="104"/>
      <c r="N294" s="104">
        <v>9.9600000000000009</v>
      </c>
      <c r="O294" s="197">
        <v>3.97</v>
      </c>
      <c r="P294" s="197">
        <v>1.23</v>
      </c>
    </row>
    <row r="295" spans="1:16" s="189" customFormat="1" x14ac:dyDescent="0.2">
      <c r="A295" s="26"/>
      <c r="B295" s="102"/>
      <c r="C295" s="102"/>
      <c r="D295" s="102"/>
      <c r="E295" s="102"/>
      <c r="F295" s="102"/>
      <c r="G295" s="102"/>
      <c r="H295" s="102"/>
      <c r="I295" s="102"/>
      <c r="J295" s="102"/>
      <c r="K295" s="102"/>
      <c r="L295" s="102"/>
      <c r="M295" s="102"/>
      <c r="N295" s="104"/>
      <c r="O295" s="197"/>
      <c r="P295" s="197"/>
    </row>
    <row r="296" spans="1:16" s="189" customFormat="1" x14ac:dyDescent="0.2">
      <c r="A296" s="26" t="s">
        <v>148</v>
      </c>
      <c r="B296" s="102"/>
      <c r="C296" s="102"/>
      <c r="D296" s="102"/>
      <c r="E296" s="102"/>
      <c r="F296" s="102"/>
      <c r="G296" s="102"/>
      <c r="H296" s="102"/>
      <c r="I296" s="102"/>
      <c r="J296" s="102"/>
      <c r="K296" s="102"/>
      <c r="L296" s="102"/>
      <c r="M296" s="104"/>
      <c r="N296" s="104"/>
      <c r="O296" s="197"/>
      <c r="P296" s="197"/>
    </row>
    <row r="297" spans="1:16" s="189" customFormat="1" x14ac:dyDescent="0.2">
      <c r="A297" s="86" t="s">
        <v>747</v>
      </c>
      <c r="B297" s="101">
        <v>1000000</v>
      </c>
      <c r="C297" s="101">
        <v>233</v>
      </c>
      <c r="D297" s="101">
        <v>0</v>
      </c>
      <c r="E297" s="101">
        <v>0</v>
      </c>
      <c r="F297" s="101">
        <v>0</v>
      </c>
      <c r="G297" s="101"/>
      <c r="H297" s="101">
        <v>0</v>
      </c>
      <c r="I297" s="101">
        <v>0</v>
      </c>
      <c r="J297" s="101">
        <v>0</v>
      </c>
      <c r="K297" s="101">
        <v>0</v>
      </c>
      <c r="L297" s="101">
        <v>0</v>
      </c>
      <c r="M297" s="103"/>
      <c r="N297" s="103">
        <v>0</v>
      </c>
      <c r="O297" s="103">
        <v>8.75</v>
      </c>
      <c r="P297" s="103">
        <v>100</v>
      </c>
    </row>
    <row r="298" spans="1:16" s="189" customFormat="1" x14ac:dyDescent="0.2">
      <c r="A298" s="26" t="s">
        <v>812</v>
      </c>
      <c r="B298" s="102">
        <v>1000000</v>
      </c>
      <c r="C298" s="102">
        <v>233</v>
      </c>
      <c r="D298" s="102">
        <v>0</v>
      </c>
      <c r="E298" s="102">
        <v>0</v>
      </c>
      <c r="F298" s="102">
        <v>0</v>
      </c>
      <c r="G298" s="102"/>
      <c r="H298" s="102">
        <v>0</v>
      </c>
      <c r="I298" s="102">
        <v>0</v>
      </c>
      <c r="J298" s="102">
        <v>0</v>
      </c>
      <c r="K298" s="102">
        <v>0</v>
      </c>
      <c r="L298" s="102">
        <v>0</v>
      </c>
      <c r="M298" s="104"/>
      <c r="N298" s="104">
        <v>0</v>
      </c>
      <c r="O298" s="104">
        <v>8.75</v>
      </c>
      <c r="P298" s="104">
        <v>100</v>
      </c>
    </row>
    <row r="299" spans="1:16" s="189" customFormat="1" x14ac:dyDescent="0.2">
      <c r="A299" s="203"/>
      <c r="B299" s="228"/>
      <c r="C299" s="228"/>
      <c r="D299" s="228"/>
      <c r="E299" s="228"/>
      <c r="F299" s="228"/>
      <c r="G299" s="228"/>
      <c r="H299" s="228"/>
      <c r="I299" s="228"/>
      <c r="J299" s="228"/>
      <c r="K299" s="228"/>
      <c r="L299" s="228"/>
      <c r="M299" s="204"/>
      <c r="N299" s="204"/>
      <c r="O299" s="229"/>
      <c r="P299" s="229"/>
    </row>
    <row r="300" spans="1:16" s="189" customFormat="1" x14ac:dyDescent="0.2">
      <c r="A300" s="230" t="s">
        <v>193</v>
      </c>
      <c r="B300" s="211"/>
      <c r="C300" s="211"/>
      <c r="D300" s="211"/>
      <c r="E300" s="211"/>
      <c r="F300" s="211"/>
      <c r="G300" s="211"/>
      <c r="H300" s="211"/>
      <c r="I300" s="211"/>
      <c r="J300" s="211"/>
      <c r="K300" s="211"/>
      <c r="L300" s="211"/>
      <c r="M300" s="210"/>
      <c r="N300" s="210"/>
      <c r="O300" s="210"/>
      <c r="P300" s="210"/>
    </row>
    <row r="301" spans="1:16" s="189" customFormat="1" x14ac:dyDescent="0.2">
      <c r="A301" s="86" t="s">
        <v>779</v>
      </c>
      <c r="B301" s="101">
        <v>3634</v>
      </c>
      <c r="C301" s="101">
        <v>15</v>
      </c>
      <c r="D301" s="101">
        <v>0</v>
      </c>
      <c r="E301" s="101">
        <v>0</v>
      </c>
      <c r="F301" s="101">
        <v>-38</v>
      </c>
      <c r="G301" s="101"/>
      <c r="H301" s="101">
        <v>0</v>
      </c>
      <c r="I301" s="101">
        <v>0</v>
      </c>
      <c r="J301" s="101">
        <v>0</v>
      </c>
      <c r="K301" s="101">
        <v>0</v>
      </c>
      <c r="L301" s="101">
        <v>0</v>
      </c>
      <c r="M301" s="103"/>
      <c r="N301" s="103">
        <v>0</v>
      </c>
      <c r="O301" s="103">
        <v>0</v>
      </c>
      <c r="P301" s="103">
        <v>0</v>
      </c>
    </row>
    <row r="302" spans="1:16" s="189" customFormat="1" x14ac:dyDescent="0.2">
      <c r="A302" s="284" t="s">
        <v>777</v>
      </c>
      <c r="B302" s="285">
        <v>79011</v>
      </c>
      <c r="C302" s="285">
        <v>684</v>
      </c>
      <c r="D302" s="285">
        <v>0</v>
      </c>
      <c r="E302" s="285">
        <v>0</v>
      </c>
      <c r="F302" s="285">
        <v>0</v>
      </c>
      <c r="G302" s="285"/>
      <c r="H302" s="285">
        <v>0</v>
      </c>
      <c r="I302" s="285">
        <v>0</v>
      </c>
      <c r="J302" s="285">
        <v>0</v>
      </c>
      <c r="K302" s="285">
        <v>0</v>
      </c>
      <c r="L302" s="285">
        <v>0</v>
      </c>
      <c r="M302" s="287"/>
      <c r="N302" s="287">
        <v>0</v>
      </c>
      <c r="O302" s="287">
        <v>0</v>
      </c>
      <c r="P302" s="287">
        <v>0</v>
      </c>
    </row>
    <row r="303" spans="1:16" s="189" customFormat="1" x14ac:dyDescent="0.2">
      <c r="A303" s="284" t="s">
        <v>796</v>
      </c>
      <c r="B303" s="285">
        <v>173974</v>
      </c>
      <c r="C303" s="285">
        <v>0</v>
      </c>
      <c r="D303" s="285">
        <v>0</v>
      </c>
      <c r="E303" s="285">
        <v>0</v>
      </c>
      <c r="F303" s="285">
        <v>-50</v>
      </c>
      <c r="G303" s="285"/>
      <c r="H303" s="285">
        <v>0</v>
      </c>
      <c r="I303" s="285">
        <v>0</v>
      </c>
      <c r="J303" s="285">
        <v>0</v>
      </c>
      <c r="K303" s="285">
        <v>0</v>
      </c>
      <c r="L303" s="285">
        <v>0</v>
      </c>
      <c r="M303" s="287"/>
      <c r="N303" s="287">
        <v>0</v>
      </c>
      <c r="O303" s="287">
        <v>0</v>
      </c>
      <c r="P303" s="287">
        <v>0</v>
      </c>
    </row>
    <row r="304" spans="1:16" s="189" customFormat="1" x14ac:dyDescent="0.2">
      <c r="A304" s="284" t="s">
        <v>788</v>
      </c>
      <c r="B304" s="285">
        <v>200000</v>
      </c>
      <c r="C304" s="285">
        <v>106</v>
      </c>
      <c r="D304" s="285">
        <v>0</v>
      </c>
      <c r="E304" s="285">
        <v>0</v>
      </c>
      <c r="F304" s="285">
        <v>0</v>
      </c>
      <c r="G304" s="285"/>
      <c r="H304" s="285">
        <v>0</v>
      </c>
      <c r="I304" s="285">
        <v>0</v>
      </c>
      <c r="J304" s="285">
        <v>0</v>
      </c>
      <c r="K304" s="285">
        <v>0</v>
      </c>
      <c r="L304" s="285">
        <v>0</v>
      </c>
      <c r="M304" s="287"/>
      <c r="N304" s="287">
        <v>0</v>
      </c>
      <c r="O304" s="287">
        <v>0</v>
      </c>
      <c r="P304" s="287">
        <v>0</v>
      </c>
    </row>
    <row r="305" spans="1:16" s="189" customFormat="1" x14ac:dyDescent="0.2">
      <c r="A305" s="284" t="s">
        <v>795</v>
      </c>
      <c r="B305" s="285">
        <v>66500</v>
      </c>
      <c r="C305" s="285">
        <v>730</v>
      </c>
      <c r="D305" s="285">
        <v>0</v>
      </c>
      <c r="E305" s="285">
        <v>0</v>
      </c>
      <c r="F305" s="285">
        <v>0</v>
      </c>
      <c r="G305" s="285"/>
      <c r="H305" s="285">
        <v>0</v>
      </c>
      <c r="I305" s="285">
        <v>0</v>
      </c>
      <c r="J305" s="285">
        <v>0</v>
      </c>
      <c r="K305" s="285">
        <v>0</v>
      </c>
      <c r="L305" s="285">
        <v>0</v>
      </c>
      <c r="M305" s="287"/>
      <c r="N305" s="287">
        <v>0</v>
      </c>
      <c r="O305" s="287">
        <v>0</v>
      </c>
      <c r="P305" s="287">
        <v>0</v>
      </c>
    </row>
    <row r="306" spans="1:16" s="189" customFormat="1" x14ac:dyDescent="0.2">
      <c r="A306" s="284" t="s">
        <v>778</v>
      </c>
      <c r="B306" s="285">
        <v>2024938</v>
      </c>
      <c r="C306" s="285">
        <v>17340</v>
      </c>
      <c r="D306" s="285">
        <v>0</v>
      </c>
      <c r="E306" s="285">
        <v>692030</v>
      </c>
      <c r="F306" s="285">
        <v>-282211</v>
      </c>
      <c r="G306" s="285"/>
      <c r="H306" s="285">
        <v>524725</v>
      </c>
      <c r="I306" s="285">
        <v>0</v>
      </c>
      <c r="J306" s="285">
        <v>0</v>
      </c>
      <c r="K306" s="285">
        <v>0</v>
      </c>
      <c r="L306" s="285">
        <v>-524725</v>
      </c>
      <c r="M306" s="287"/>
      <c r="N306" s="287">
        <v>0</v>
      </c>
      <c r="O306" s="287">
        <v>0</v>
      </c>
      <c r="P306" s="287">
        <v>0</v>
      </c>
    </row>
    <row r="307" spans="1:16" s="189" customFormat="1" x14ac:dyDescent="0.2">
      <c r="A307" s="284" t="s">
        <v>781</v>
      </c>
      <c r="B307" s="285">
        <v>75000</v>
      </c>
      <c r="C307" s="285">
        <v>1309</v>
      </c>
      <c r="D307" s="285">
        <v>0</v>
      </c>
      <c r="E307" s="285">
        <v>0</v>
      </c>
      <c r="F307" s="285">
        <v>-42474</v>
      </c>
      <c r="G307" s="285"/>
      <c r="H307" s="285">
        <v>0</v>
      </c>
      <c r="I307" s="285">
        <v>0</v>
      </c>
      <c r="J307" s="285">
        <v>0</v>
      </c>
      <c r="K307" s="285">
        <v>0</v>
      </c>
      <c r="L307" s="285">
        <v>0</v>
      </c>
      <c r="M307" s="287"/>
      <c r="N307" s="287">
        <v>0</v>
      </c>
      <c r="O307" s="287">
        <v>0</v>
      </c>
      <c r="P307" s="287">
        <v>0</v>
      </c>
    </row>
    <row r="308" spans="1:16" s="189" customFormat="1" x14ac:dyDescent="0.2">
      <c r="A308" s="284" t="s">
        <v>802</v>
      </c>
      <c r="B308" s="285">
        <v>99917</v>
      </c>
      <c r="C308" s="285">
        <v>43</v>
      </c>
      <c r="D308" s="285">
        <v>0</v>
      </c>
      <c r="E308" s="285">
        <v>0</v>
      </c>
      <c r="F308" s="285">
        <v>0</v>
      </c>
      <c r="G308" s="285"/>
      <c r="H308" s="285">
        <v>0</v>
      </c>
      <c r="I308" s="285">
        <v>0</v>
      </c>
      <c r="J308" s="285">
        <v>0</v>
      </c>
      <c r="K308" s="285">
        <v>0</v>
      </c>
      <c r="L308" s="285">
        <v>0</v>
      </c>
      <c r="M308" s="287"/>
      <c r="N308" s="287">
        <v>0</v>
      </c>
      <c r="O308" s="287">
        <v>0</v>
      </c>
      <c r="P308" s="287">
        <v>0</v>
      </c>
    </row>
    <row r="309" spans="1:16" s="189" customFormat="1" x14ac:dyDescent="0.2">
      <c r="A309" s="284" t="s">
        <v>783</v>
      </c>
      <c r="B309" s="285">
        <v>50000</v>
      </c>
      <c r="C309" s="285">
        <v>173</v>
      </c>
      <c r="D309" s="285">
        <v>0</v>
      </c>
      <c r="E309" s="285">
        <v>0</v>
      </c>
      <c r="F309" s="285">
        <v>0</v>
      </c>
      <c r="G309" s="285"/>
      <c r="H309" s="285">
        <v>0</v>
      </c>
      <c r="I309" s="285">
        <v>0</v>
      </c>
      <c r="J309" s="285">
        <v>0</v>
      </c>
      <c r="K309" s="285">
        <v>0</v>
      </c>
      <c r="L309" s="285">
        <v>0</v>
      </c>
      <c r="M309" s="287"/>
      <c r="N309" s="287">
        <v>0</v>
      </c>
      <c r="O309" s="287">
        <v>0</v>
      </c>
      <c r="P309" s="287">
        <v>0</v>
      </c>
    </row>
    <row r="310" spans="1:16" s="189" customFormat="1" x14ac:dyDescent="0.2">
      <c r="A310" s="284" t="s">
        <v>784</v>
      </c>
      <c r="B310" s="285">
        <v>23899</v>
      </c>
      <c r="C310" s="285">
        <v>17335</v>
      </c>
      <c r="D310" s="285">
        <v>0</v>
      </c>
      <c r="E310" s="285">
        <v>0</v>
      </c>
      <c r="F310" s="285">
        <v>-11590</v>
      </c>
      <c r="G310" s="285"/>
      <c r="H310" s="285">
        <v>0</v>
      </c>
      <c r="I310" s="285">
        <v>0</v>
      </c>
      <c r="J310" s="285">
        <v>0</v>
      </c>
      <c r="K310" s="285">
        <v>0</v>
      </c>
      <c r="L310" s="285">
        <v>0</v>
      </c>
      <c r="M310" s="287"/>
      <c r="N310" s="287">
        <v>0</v>
      </c>
      <c r="O310" s="287">
        <v>0</v>
      </c>
      <c r="P310" s="287">
        <v>0</v>
      </c>
    </row>
    <row r="311" spans="1:16" s="189" customFormat="1" x14ac:dyDescent="0.2">
      <c r="A311" s="284" t="s">
        <v>785</v>
      </c>
      <c r="B311" s="285">
        <v>312900</v>
      </c>
      <c r="C311" s="285">
        <v>1076</v>
      </c>
      <c r="D311" s="285">
        <v>0</v>
      </c>
      <c r="E311" s="285">
        <v>0</v>
      </c>
      <c r="F311" s="285">
        <v>-256</v>
      </c>
      <c r="G311" s="285"/>
      <c r="H311" s="285">
        <v>0</v>
      </c>
      <c r="I311" s="285">
        <v>0</v>
      </c>
      <c r="J311" s="285">
        <v>0</v>
      </c>
      <c r="K311" s="285">
        <v>0</v>
      </c>
      <c r="L311" s="285">
        <v>0</v>
      </c>
      <c r="M311" s="287"/>
      <c r="N311" s="287">
        <v>0</v>
      </c>
      <c r="O311" s="287">
        <v>0.04</v>
      </c>
      <c r="P311" s="287">
        <v>0</v>
      </c>
    </row>
    <row r="312" spans="1:16" s="189" customFormat="1" x14ac:dyDescent="0.2">
      <c r="A312" s="284" t="s">
        <v>793</v>
      </c>
      <c r="B312" s="285">
        <v>13200</v>
      </c>
      <c r="C312" s="285">
        <v>5</v>
      </c>
      <c r="D312" s="285">
        <v>0</v>
      </c>
      <c r="E312" s="285">
        <v>0</v>
      </c>
      <c r="F312" s="285">
        <v>-150</v>
      </c>
      <c r="G312" s="285"/>
      <c r="H312" s="285">
        <v>0</v>
      </c>
      <c r="I312" s="285">
        <v>0</v>
      </c>
      <c r="J312" s="285">
        <v>0</v>
      </c>
      <c r="K312" s="285">
        <v>0</v>
      </c>
      <c r="L312" s="285">
        <v>0</v>
      </c>
      <c r="M312" s="287"/>
      <c r="N312" s="287">
        <v>0</v>
      </c>
      <c r="O312" s="287">
        <v>0</v>
      </c>
      <c r="P312" s="287">
        <v>0</v>
      </c>
    </row>
    <row r="313" spans="1:16" s="189" customFormat="1" x14ac:dyDescent="0.2">
      <c r="A313" s="284" t="s">
        <v>804</v>
      </c>
      <c r="B313" s="285">
        <v>300</v>
      </c>
      <c r="C313" s="285">
        <v>0</v>
      </c>
      <c r="D313" s="285">
        <v>0</v>
      </c>
      <c r="E313" s="285">
        <v>0</v>
      </c>
      <c r="F313" s="285">
        <v>-19</v>
      </c>
      <c r="G313" s="285"/>
      <c r="H313" s="285">
        <v>0</v>
      </c>
      <c r="I313" s="285">
        <v>0</v>
      </c>
      <c r="J313" s="285">
        <v>0</v>
      </c>
      <c r="K313" s="285">
        <v>0</v>
      </c>
      <c r="L313" s="285">
        <v>0</v>
      </c>
      <c r="M313" s="287"/>
      <c r="N313" s="287">
        <v>0</v>
      </c>
      <c r="O313" s="287">
        <v>0</v>
      </c>
      <c r="P313" s="287">
        <v>0</v>
      </c>
    </row>
    <row r="314" spans="1:16" s="189" customFormat="1" x14ac:dyDescent="0.2">
      <c r="A314" s="284" t="s">
        <v>794</v>
      </c>
      <c r="B314" s="285">
        <v>1800</v>
      </c>
      <c r="C314" s="285">
        <v>1</v>
      </c>
      <c r="D314" s="285">
        <v>0</v>
      </c>
      <c r="E314" s="285">
        <v>0</v>
      </c>
      <c r="F314" s="285">
        <v>-19</v>
      </c>
      <c r="G314" s="285"/>
      <c r="H314" s="285">
        <v>0</v>
      </c>
      <c r="I314" s="285">
        <v>0</v>
      </c>
      <c r="J314" s="285">
        <v>0</v>
      </c>
      <c r="K314" s="285">
        <v>0</v>
      </c>
      <c r="L314" s="285">
        <v>0</v>
      </c>
      <c r="M314" s="287"/>
      <c r="N314" s="287">
        <v>0</v>
      </c>
      <c r="O314" s="287">
        <v>0</v>
      </c>
      <c r="P314" s="287">
        <v>0</v>
      </c>
    </row>
    <row r="315" spans="1:16" s="189" customFormat="1" x14ac:dyDescent="0.2">
      <c r="A315" s="284" t="s">
        <v>790</v>
      </c>
      <c r="B315" s="285">
        <v>194084</v>
      </c>
      <c r="C315" s="285">
        <v>0</v>
      </c>
      <c r="D315" s="285">
        <v>0</v>
      </c>
      <c r="E315" s="285">
        <v>0</v>
      </c>
      <c r="F315" s="285">
        <v>-3703</v>
      </c>
      <c r="G315" s="285"/>
      <c r="H315" s="285">
        <v>0</v>
      </c>
      <c r="I315" s="285">
        <v>0</v>
      </c>
      <c r="J315" s="285">
        <v>0</v>
      </c>
      <c r="K315" s="285">
        <v>0</v>
      </c>
      <c r="L315" s="285">
        <v>0</v>
      </c>
      <c r="M315" s="287"/>
      <c r="N315" s="287">
        <v>0</v>
      </c>
      <c r="O315" s="287">
        <v>0</v>
      </c>
      <c r="P315" s="287">
        <v>0</v>
      </c>
    </row>
    <row r="316" spans="1:16" s="189" customFormat="1" x14ac:dyDescent="0.2">
      <c r="A316" s="284" t="s">
        <v>805</v>
      </c>
      <c r="B316" s="285">
        <v>248127</v>
      </c>
      <c r="C316" s="285">
        <v>0</v>
      </c>
      <c r="D316" s="285">
        <v>0</v>
      </c>
      <c r="E316" s="285">
        <v>0</v>
      </c>
      <c r="F316" s="285">
        <v>-172</v>
      </c>
      <c r="G316" s="285"/>
      <c r="H316" s="285">
        <v>0</v>
      </c>
      <c r="I316" s="285">
        <v>0</v>
      </c>
      <c r="J316" s="285">
        <v>0</v>
      </c>
      <c r="K316" s="285">
        <v>0</v>
      </c>
      <c r="L316" s="285">
        <v>0</v>
      </c>
      <c r="M316" s="287"/>
      <c r="N316" s="287">
        <v>0</v>
      </c>
      <c r="O316" s="287">
        <v>0</v>
      </c>
      <c r="P316" s="287">
        <v>0</v>
      </c>
    </row>
    <row r="317" spans="1:16" s="189" customFormat="1" x14ac:dyDescent="0.2">
      <c r="A317" s="284" t="s">
        <v>797</v>
      </c>
      <c r="B317" s="285">
        <v>69388</v>
      </c>
      <c r="C317" s="285">
        <v>0</v>
      </c>
      <c r="D317" s="285">
        <v>0</v>
      </c>
      <c r="E317" s="285">
        <v>0</v>
      </c>
      <c r="F317" s="285">
        <v>-42</v>
      </c>
      <c r="G317" s="285"/>
      <c r="H317" s="285">
        <v>0</v>
      </c>
      <c r="I317" s="285">
        <v>0</v>
      </c>
      <c r="J317" s="285">
        <v>0</v>
      </c>
      <c r="K317" s="285">
        <v>0</v>
      </c>
      <c r="L317" s="285">
        <v>0</v>
      </c>
      <c r="M317" s="287"/>
      <c r="N317" s="287">
        <v>0</v>
      </c>
      <c r="O317" s="287">
        <v>0</v>
      </c>
      <c r="P317" s="287">
        <v>0</v>
      </c>
    </row>
    <row r="318" spans="1:16" s="189" customFormat="1" x14ac:dyDescent="0.2">
      <c r="A318" s="284" t="s">
        <v>791</v>
      </c>
      <c r="B318" s="285">
        <v>33982</v>
      </c>
      <c r="C318" s="285">
        <v>0</v>
      </c>
      <c r="D318" s="285">
        <v>0</v>
      </c>
      <c r="E318" s="285">
        <v>0</v>
      </c>
      <c r="F318" s="285">
        <v>0</v>
      </c>
      <c r="G318" s="285"/>
      <c r="H318" s="285">
        <v>0</v>
      </c>
      <c r="I318" s="285">
        <v>0</v>
      </c>
      <c r="J318" s="285">
        <v>0</v>
      </c>
      <c r="K318" s="285">
        <v>0</v>
      </c>
      <c r="L318" s="285">
        <v>0</v>
      </c>
      <c r="M318" s="287"/>
      <c r="N318" s="287">
        <v>0</v>
      </c>
      <c r="O318" s="287">
        <v>0</v>
      </c>
      <c r="P318" s="287">
        <v>0</v>
      </c>
    </row>
    <row r="319" spans="1:16" s="189" customFormat="1" x14ac:dyDescent="0.2">
      <c r="A319" s="284" t="s">
        <v>786</v>
      </c>
      <c r="B319" s="285">
        <v>602</v>
      </c>
      <c r="C319" s="285">
        <v>0</v>
      </c>
      <c r="D319" s="285">
        <v>0</v>
      </c>
      <c r="E319" s="285">
        <v>0</v>
      </c>
      <c r="F319" s="285">
        <v>-602</v>
      </c>
      <c r="G319" s="285"/>
      <c r="H319" s="285">
        <v>0</v>
      </c>
      <c r="I319" s="285">
        <v>0</v>
      </c>
      <c r="J319" s="285">
        <v>0</v>
      </c>
      <c r="K319" s="285">
        <v>0</v>
      </c>
      <c r="L319" s="285">
        <v>0</v>
      </c>
      <c r="M319" s="287"/>
      <c r="N319" s="287">
        <v>0</v>
      </c>
      <c r="O319" s="287">
        <v>0</v>
      </c>
      <c r="P319" s="287">
        <v>0</v>
      </c>
    </row>
    <row r="320" spans="1:16" s="189" customFormat="1" x14ac:dyDescent="0.2">
      <c r="A320" s="86" t="s">
        <v>799</v>
      </c>
      <c r="B320" s="101">
        <v>30000</v>
      </c>
      <c r="C320" s="101">
        <v>13</v>
      </c>
      <c r="D320" s="101">
        <v>0</v>
      </c>
      <c r="E320" s="101">
        <v>0</v>
      </c>
      <c r="F320" s="101">
        <v>0</v>
      </c>
      <c r="G320" s="101"/>
      <c r="H320" s="101">
        <v>0</v>
      </c>
      <c r="I320" s="101">
        <v>0</v>
      </c>
      <c r="J320" s="101">
        <v>0</v>
      </c>
      <c r="K320" s="101">
        <v>0</v>
      </c>
      <c r="L320" s="101">
        <v>0</v>
      </c>
      <c r="M320" s="103">
        <v>0</v>
      </c>
      <c r="N320" s="103">
        <v>0</v>
      </c>
      <c r="O320" s="103">
        <v>0</v>
      </c>
      <c r="P320" s="103">
        <v>0</v>
      </c>
    </row>
    <row r="321" spans="1:256" s="189" customFormat="1" x14ac:dyDescent="0.2">
      <c r="A321" s="26" t="s">
        <v>814</v>
      </c>
      <c r="B321" s="102">
        <v>3701256</v>
      </c>
      <c r="C321" s="102">
        <v>38830</v>
      </c>
      <c r="D321" s="102">
        <v>0</v>
      </c>
      <c r="E321" s="102">
        <v>692030</v>
      </c>
      <c r="F321" s="102">
        <v>-341326</v>
      </c>
      <c r="G321" s="102"/>
      <c r="H321" s="102">
        <v>524725</v>
      </c>
      <c r="I321" s="102">
        <v>0</v>
      </c>
      <c r="J321" s="102">
        <v>0</v>
      </c>
      <c r="K321" s="102">
        <v>0</v>
      </c>
      <c r="L321" s="102">
        <v>-524725</v>
      </c>
      <c r="M321" s="104"/>
      <c r="N321" s="104">
        <v>0</v>
      </c>
      <c r="O321" s="104">
        <v>0</v>
      </c>
      <c r="P321" s="104">
        <v>0</v>
      </c>
    </row>
    <row r="322" spans="1:256" s="189" customFormat="1" x14ac:dyDescent="0.2">
      <c r="A322" s="26" t="s">
        <v>816</v>
      </c>
      <c r="B322" s="102">
        <v>172979061</v>
      </c>
      <c r="C322" s="102">
        <v>811266</v>
      </c>
      <c r="D322" s="102">
        <v>25955</v>
      </c>
      <c r="E322" s="102">
        <v>692030</v>
      </c>
      <c r="F322" s="102">
        <v>-365558</v>
      </c>
      <c r="G322" s="102"/>
      <c r="H322" s="102">
        <v>44779775</v>
      </c>
      <c r="I322" s="102">
        <v>22544</v>
      </c>
      <c r="J322" s="102">
        <v>46492</v>
      </c>
      <c r="K322" s="102">
        <v>302567</v>
      </c>
      <c r="L322" s="102">
        <v>-1666952</v>
      </c>
      <c r="M322" s="104"/>
      <c r="N322" s="104">
        <v>9.73</v>
      </c>
      <c r="O322" s="104">
        <v>3.92</v>
      </c>
      <c r="P322" s="104">
        <v>1.66</v>
      </c>
    </row>
    <row r="323" spans="1:256" x14ac:dyDescent="0.3">
      <c r="A323" s="81" t="s">
        <v>68</v>
      </c>
      <c r="B323" s="158"/>
      <c r="C323" s="158"/>
      <c r="D323" s="158"/>
      <c r="E323" s="158"/>
      <c r="F323" s="231"/>
      <c r="G323" s="158"/>
      <c r="H323" s="158"/>
      <c r="I323" s="158"/>
      <c r="J323" s="158"/>
      <c r="K323" s="158"/>
      <c r="L323" s="116"/>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8"/>
      <c r="AL323" s="158"/>
      <c r="AM323" s="158"/>
      <c r="AN323" s="158"/>
      <c r="AO323" s="158"/>
      <c r="AP323" s="158"/>
      <c r="AQ323" s="158"/>
      <c r="AR323" s="158"/>
      <c r="AS323" s="158"/>
      <c r="AT323" s="158"/>
      <c r="AU323" s="158"/>
      <c r="AV323" s="158"/>
      <c r="AW323" s="158"/>
      <c r="AX323" s="158"/>
      <c r="AY323" s="158"/>
      <c r="AZ323" s="158"/>
      <c r="BA323" s="158"/>
      <c r="BB323" s="158"/>
      <c r="BC323" s="158"/>
      <c r="BD323" s="158"/>
      <c r="BE323" s="158"/>
      <c r="BF323" s="158"/>
      <c r="BG323" s="158"/>
      <c r="BH323" s="158"/>
      <c r="BI323" s="158"/>
      <c r="BJ323" s="158"/>
      <c r="BK323" s="158"/>
      <c r="BL323" s="158"/>
      <c r="BM323" s="158"/>
      <c r="BN323" s="158"/>
      <c r="BO323" s="158"/>
      <c r="BP323" s="158"/>
      <c r="BQ323" s="158"/>
      <c r="BR323" s="158"/>
      <c r="BS323" s="158"/>
      <c r="BT323" s="158"/>
      <c r="BU323" s="158"/>
      <c r="BV323" s="158"/>
      <c r="BW323" s="158"/>
      <c r="BX323" s="158"/>
      <c r="BY323" s="158"/>
      <c r="BZ323" s="158"/>
      <c r="CA323" s="158"/>
      <c r="CB323" s="158"/>
      <c r="CC323" s="158"/>
      <c r="CD323" s="158"/>
      <c r="CE323" s="158"/>
      <c r="CF323" s="158"/>
      <c r="CG323" s="158"/>
      <c r="CH323" s="158"/>
      <c r="CI323" s="158"/>
      <c r="CJ323" s="158"/>
      <c r="CK323" s="158"/>
      <c r="CL323" s="158"/>
      <c r="CM323" s="158"/>
      <c r="CN323" s="158"/>
      <c r="CO323" s="158"/>
      <c r="CP323" s="158"/>
      <c r="CQ323" s="158"/>
      <c r="CR323" s="158"/>
      <c r="CS323" s="158"/>
      <c r="CT323" s="158"/>
      <c r="CU323" s="158"/>
      <c r="CV323" s="158"/>
      <c r="CW323" s="158"/>
      <c r="CX323" s="158"/>
      <c r="CY323" s="158"/>
      <c r="CZ323" s="158"/>
      <c r="DA323" s="158"/>
      <c r="DB323" s="158"/>
      <c r="DC323" s="158"/>
      <c r="DD323" s="158"/>
      <c r="DE323" s="158"/>
      <c r="DF323" s="158"/>
      <c r="DG323" s="158"/>
      <c r="DH323" s="158"/>
      <c r="DI323" s="158"/>
      <c r="DJ323" s="158"/>
      <c r="DK323" s="158"/>
      <c r="DL323" s="158"/>
      <c r="DM323" s="158"/>
      <c r="DN323" s="158"/>
      <c r="DO323" s="158"/>
      <c r="DP323" s="158"/>
      <c r="DQ323" s="158"/>
      <c r="DR323" s="158"/>
      <c r="DS323" s="158"/>
      <c r="DT323" s="158"/>
      <c r="DU323" s="158"/>
      <c r="DV323" s="158"/>
      <c r="DW323" s="158"/>
      <c r="DX323" s="158"/>
      <c r="DY323" s="158"/>
      <c r="DZ323" s="158"/>
      <c r="EA323" s="158"/>
      <c r="EB323" s="158"/>
      <c r="EC323" s="158"/>
      <c r="ED323" s="158"/>
      <c r="EE323" s="158"/>
      <c r="EF323" s="158"/>
      <c r="EG323" s="158"/>
      <c r="EH323" s="158"/>
      <c r="EI323" s="158"/>
      <c r="EJ323" s="158"/>
      <c r="EK323" s="158"/>
      <c r="EL323" s="158"/>
      <c r="EM323" s="158"/>
      <c r="EN323" s="158"/>
      <c r="EO323" s="158"/>
      <c r="EP323" s="158"/>
      <c r="EQ323" s="158"/>
      <c r="ER323" s="158"/>
      <c r="ES323" s="158"/>
      <c r="ET323" s="158"/>
      <c r="EU323" s="158"/>
      <c r="EV323" s="158"/>
      <c r="EW323" s="158"/>
      <c r="EX323" s="158"/>
      <c r="EY323" s="158"/>
      <c r="EZ323" s="158"/>
      <c r="FA323" s="158"/>
      <c r="FB323" s="158"/>
      <c r="FC323" s="158"/>
      <c r="FD323" s="158"/>
      <c r="FE323" s="158"/>
      <c r="FF323" s="158"/>
      <c r="FG323" s="158"/>
      <c r="FH323" s="158"/>
      <c r="FI323" s="158"/>
      <c r="FJ323" s="158"/>
      <c r="FK323" s="158"/>
      <c r="FL323" s="158"/>
      <c r="FM323" s="158"/>
      <c r="FN323" s="158"/>
      <c r="FO323" s="158"/>
      <c r="FP323" s="158"/>
      <c r="FQ323" s="158"/>
      <c r="FR323" s="158"/>
      <c r="FS323" s="158"/>
      <c r="FT323" s="158"/>
      <c r="FU323" s="158"/>
      <c r="FV323" s="158"/>
      <c r="FW323" s="158"/>
      <c r="FX323" s="158"/>
      <c r="FY323" s="158"/>
      <c r="FZ323" s="158"/>
      <c r="GA323" s="158"/>
      <c r="GB323" s="158"/>
      <c r="GC323" s="158"/>
      <c r="GD323" s="158"/>
      <c r="GE323" s="158"/>
      <c r="GF323" s="158"/>
      <c r="GG323" s="158"/>
      <c r="GH323" s="158"/>
      <c r="GI323" s="158"/>
      <c r="GJ323" s="158"/>
      <c r="GK323" s="158"/>
      <c r="GL323" s="158"/>
      <c r="GM323" s="158"/>
      <c r="GN323" s="158"/>
      <c r="GO323" s="158"/>
      <c r="GP323" s="158"/>
      <c r="GQ323" s="158"/>
      <c r="GR323" s="158"/>
      <c r="GS323" s="158"/>
      <c r="GT323" s="158"/>
      <c r="GU323" s="158"/>
      <c r="GV323" s="158"/>
      <c r="GW323" s="158"/>
      <c r="GX323" s="158"/>
      <c r="GY323" s="158"/>
      <c r="GZ323" s="158"/>
      <c r="HA323" s="158"/>
      <c r="HB323" s="158"/>
      <c r="HC323" s="158"/>
      <c r="HD323" s="158"/>
      <c r="HE323" s="158"/>
      <c r="HF323" s="158"/>
      <c r="HG323" s="158"/>
      <c r="HH323" s="158"/>
      <c r="HI323" s="158"/>
      <c r="HJ323" s="158"/>
      <c r="HK323" s="158"/>
      <c r="HL323" s="158"/>
      <c r="HM323" s="158"/>
      <c r="HN323" s="158"/>
      <c r="HO323" s="158"/>
      <c r="HP323" s="158"/>
      <c r="HQ323" s="158"/>
      <c r="HR323" s="158"/>
      <c r="HS323" s="158"/>
      <c r="HT323" s="158"/>
      <c r="HU323" s="158"/>
      <c r="HV323" s="158"/>
      <c r="HW323" s="158"/>
      <c r="HX323" s="158"/>
      <c r="HY323" s="158"/>
      <c r="HZ323" s="158"/>
      <c r="IA323" s="158"/>
      <c r="IB323" s="158"/>
      <c r="IC323" s="158"/>
      <c r="ID323" s="158"/>
      <c r="IE323" s="158"/>
      <c r="IF323" s="158"/>
      <c r="IG323" s="158"/>
      <c r="IH323" s="158"/>
      <c r="II323" s="158"/>
      <c r="IJ323" s="158"/>
      <c r="IK323" s="158"/>
      <c r="IL323" s="158"/>
      <c r="IM323" s="158"/>
      <c r="IN323" s="158"/>
      <c r="IO323" s="158"/>
      <c r="IP323" s="158"/>
      <c r="IQ323" s="158"/>
      <c r="IR323" s="158"/>
      <c r="IS323" s="158"/>
      <c r="IT323" s="158"/>
      <c r="IU323" s="158"/>
      <c r="IV323" s="158"/>
    </row>
    <row r="324" spans="1:256" x14ac:dyDescent="0.3">
      <c r="A324" s="81" t="s">
        <v>374</v>
      </c>
      <c r="B324" s="158"/>
      <c r="C324" s="158"/>
      <c r="D324" s="158"/>
      <c r="E324" s="158"/>
      <c r="F324" s="231"/>
      <c r="G324" s="158"/>
      <c r="H324" s="158"/>
      <c r="I324" s="158"/>
      <c r="J324" s="158"/>
      <c r="K324" s="158"/>
      <c r="L324" s="116"/>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8"/>
      <c r="AL324" s="158"/>
      <c r="AM324" s="158"/>
      <c r="AN324" s="158"/>
      <c r="AO324" s="158"/>
      <c r="AP324" s="158"/>
      <c r="AQ324" s="158"/>
      <c r="AR324" s="158"/>
      <c r="AS324" s="158"/>
      <c r="AT324" s="158"/>
      <c r="AU324" s="158"/>
      <c r="AV324" s="158"/>
      <c r="AW324" s="158"/>
      <c r="AX324" s="158"/>
      <c r="AY324" s="158"/>
      <c r="AZ324" s="158"/>
      <c r="BA324" s="158"/>
      <c r="BB324" s="158"/>
      <c r="BC324" s="158"/>
      <c r="BD324" s="158"/>
      <c r="BE324" s="158"/>
      <c r="BF324" s="158"/>
      <c r="BG324" s="158"/>
      <c r="BH324" s="158"/>
      <c r="BI324" s="158"/>
      <c r="BJ324" s="158"/>
      <c r="BK324" s="158"/>
      <c r="BL324" s="158"/>
      <c r="BM324" s="158"/>
      <c r="BN324" s="158"/>
      <c r="BO324" s="158"/>
      <c r="BP324" s="158"/>
      <c r="BQ324" s="158"/>
      <c r="BR324" s="158"/>
      <c r="BS324" s="158"/>
      <c r="BT324" s="158"/>
      <c r="BU324" s="158"/>
      <c r="BV324" s="158"/>
      <c r="BW324" s="158"/>
      <c r="BX324" s="158"/>
      <c r="BY324" s="158"/>
      <c r="BZ324" s="158"/>
      <c r="CA324" s="158"/>
      <c r="CB324" s="158"/>
      <c r="CC324" s="158"/>
      <c r="CD324" s="158"/>
      <c r="CE324" s="158"/>
      <c r="CF324" s="158"/>
      <c r="CG324" s="158"/>
      <c r="CH324" s="158"/>
      <c r="CI324" s="158"/>
      <c r="CJ324" s="158"/>
      <c r="CK324" s="158"/>
      <c r="CL324" s="158"/>
      <c r="CM324" s="158"/>
      <c r="CN324" s="158"/>
      <c r="CO324" s="158"/>
      <c r="CP324" s="158"/>
      <c r="CQ324" s="158"/>
      <c r="CR324" s="158"/>
      <c r="CS324" s="158"/>
      <c r="CT324" s="158"/>
      <c r="CU324" s="158"/>
      <c r="CV324" s="158"/>
      <c r="CW324" s="158"/>
      <c r="CX324" s="158"/>
      <c r="CY324" s="158"/>
      <c r="CZ324" s="158"/>
      <c r="DA324" s="158"/>
      <c r="DB324" s="158"/>
      <c r="DC324" s="158"/>
      <c r="DD324" s="158"/>
      <c r="DE324" s="158"/>
      <c r="DF324" s="158"/>
      <c r="DG324" s="158"/>
      <c r="DH324" s="158"/>
      <c r="DI324" s="158"/>
      <c r="DJ324" s="158"/>
      <c r="DK324" s="158"/>
      <c r="DL324" s="158"/>
      <c r="DM324" s="158"/>
      <c r="DN324" s="158"/>
      <c r="DO324" s="158"/>
      <c r="DP324" s="158"/>
      <c r="DQ324" s="158"/>
      <c r="DR324" s="158"/>
      <c r="DS324" s="158"/>
      <c r="DT324" s="158"/>
      <c r="DU324" s="158"/>
      <c r="DV324" s="158"/>
      <c r="DW324" s="158"/>
      <c r="DX324" s="158"/>
      <c r="DY324" s="158"/>
      <c r="DZ324" s="158"/>
      <c r="EA324" s="158"/>
      <c r="EB324" s="158"/>
      <c r="EC324" s="158"/>
      <c r="ED324" s="158"/>
      <c r="EE324" s="158"/>
      <c r="EF324" s="158"/>
      <c r="EG324" s="158"/>
      <c r="EH324" s="158"/>
      <c r="EI324" s="158"/>
      <c r="EJ324" s="158"/>
      <c r="EK324" s="158"/>
      <c r="EL324" s="158"/>
      <c r="EM324" s="158"/>
      <c r="EN324" s="158"/>
      <c r="EO324" s="158"/>
      <c r="EP324" s="158"/>
      <c r="EQ324" s="158"/>
      <c r="ER324" s="158"/>
      <c r="ES324" s="158"/>
      <c r="ET324" s="158"/>
      <c r="EU324" s="158"/>
      <c r="EV324" s="158"/>
      <c r="EW324" s="158"/>
      <c r="EX324" s="158"/>
      <c r="EY324" s="158"/>
      <c r="EZ324" s="158"/>
      <c r="FA324" s="158"/>
      <c r="FB324" s="158"/>
      <c r="FC324" s="158"/>
      <c r="FD324" s="158"/>
      <c r="FE324" s="158"/>
      <c r="FF324" s="158"/>
      <c r="FG324" s="158"/>
      <c r="FH324" s="158"/>
      <c r="FI324" s="158"/>
      <c r="FJ324" s="158"/>
      <c r="FK324" s="158"/>
      <c r="FL324" s="158"/>
      <c r="FM324" s="158"/>
      <c r="FN324" s="158"/>
      <c r="FO324" s="158"/>
      <c r="FP324" s="158"/>
      <c r="FQ324" s="158"/>
      <c r="FR324" s="158"/>
      <c r="FS324" s="158"/>
      <c r="FT324" s="158"/>
      <c r="FU324" s="158"/>
      <c r="FV324" s="158"/>
      <c r="FW324" s="158"/>
      <c r="FX324" s="158"/>
      <c r="FY324" s="158"/>
      <c r="FZ324" s="158"/>
      <c r="GA324" s="158"/>
      <c r="GB324" s="158"/>
      <c r="GC324" s="158"/>
      <c r="GD324" s="158"/>
      <c r="GE324" s="158"/>
      <c r="GF324" s="158"/>
      <c r="GG324" s="158"/>
      <c r="GH324" s="158"/>
      <c r="GI324" s="158"/>
      <c r="GJ324" s="158"/>
      <c r="GK324" s="158"/>
      <c r="GL324" s="158"/>
      <c r="GM324" s="158"/>
      <c r="GN324" s="158"/>
      <c r="GO324" s="158"/>
      <c r="GP324" s="158"/>
      <c r="GQ324" s="158"/>
      <c r="GR324" s="158"/>
      <c r="GS324" s="158"/>
      <c r="GT324" s="158"/>
      <c r="GU324" s="158"/>
      <c r="GV324" s="158"/>
      <c r="GW324" s="158"/>
      <c r="GX324" s="158"/>
      <c r="GY324" s="158"/>
      <c r="GZ324" s="158"/>
      <c r="HA324" s="158"/>
      <c r="HB324" s="158"/>
      <c r="HC324" s="158"/>
      <c r="HD324" s="158"/>
      <c r="HE324" s="158"/>
      <c r="HF324" s="158"/>
      <c r="HG324" s="158"/>
      <c r="HH324" s="158"/>
      <c r="HI324" s="158"/>
      <c r="HJ324" s="158"/>
      <c r="HK324" s="158"/>
      <c r="HL324" s="158"/>
      <c r="HM324" s="158"/>
      <c r="HN324" s="158"/>
      <c r="HO324" s="158"/>
      <c r="HP324" s="158"/>
      <c r="HQ324" s="158"/>
      <c r="HR324" s="158"/>
      <c r="HS324" s="158"/>
      <c r="HT324" s="158"/>
      <c r="HU324" s="158"/>
      <c r="HV324" s="158"/>
      <c r="HW324" s="158"/>
      <c r="HX324" s="158"/>
      <c r="HY324" s="158"/>
      <c r="HZ324" s="158"/>
      <c r="IA324" s="158"/>
      <c r="IB324" s="158"/>
      <c r="IC324" s="158"/>
      <c r="ID324" s="158"/>
      <c r="IE324" s="158"/>
      <c r="IF324" s="158"/>
      <c r="IG324" s="158"/>
      <c r="IH324" s="158"/>
      <c r="II324" s="158"/>
      <c r="IJ324" s="158"/>
      <c r="IK324" s="158"/>
      <c r="IL324" s="158"/>
      <c r="IM324" s="158"/>
      <c r="IN324" s="158"/>
      <c r="IO324" s="158"/>
      <c r="IP324" s="158"/>
      <c r="IQ324" s="158"/>
      <c r="IR324" s="158"/>
      <c r="IS324" s="158"/>
      <c r="IT324" s="158"/>
      <c r="IU324" s="158"/>
      <c r="IV324" s="158"/>
    </row>
    <row r="325" spans="1:256" x14ac:dyDescent="0.3">
      <c r="A325" s="81" t="s">
        <v>375</v>
      </c>
      <c r="B325" s="158"/>
      <c r="C325" s="158"/>
      <c r="D325" s="158"/>
      <c r="E325" s="158"/>
      <c r="F325" s="231"/>
      <c r="G325" s="158"/>
      <c r="H325" s="158"/>
      <c r="I325" s="158"/>
      <c r="J325" s="158"/>
      <c r="K325" s="158"/>
      <c r="L325" s="116"/>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8"/>
      <c r="AL325" s="158"/>
      <c r="AM325" s="158"/>
      <c r="AN325" s="158"/>
      <c r="AO325" s="158"/>
      <c r="AP325" s="158"/>
      <c r="AQ325" s="158"/>
      <c r="AR325" s="158"/>
      <c r="AS325" s="158"/>
      <c r="AT325" s="158"/>
      <c r="AU325" s="158"/>
      <c r="AV325" s="158"/>
      <c r="AW325" s="158"/>
      <c r="AX325" s="158"/>
      <c r="AY325" s="158"/>
      <c r="AZ325" s="158"/>
      <c r="BA325" s="158"/>
      <c r="BB325" s="158"/>
      <c r="BC325" s="158"/>
      <c r="BD325" s="158"/>
      <c r="BE325" s="158"/>
      <c r="BF325" s="158"/>
      <c r="BG325" s="158"/>
      <c r="BH325" s="158"/>
      <c r="BI325" s="158"/>
      <c r="BJ325" s="158"/>
      <c r="BK325" s="158"/>
      <c r="BL325" s="158"/>
      <c r="BM325" s="158"/>
      <c r="BN325" s="158"/>
      <c r="BO325" s="158"/>
      <c r="BP325" s="158"/>
      <c r="BQ325" s="158"/>
      <c r="BR325" s="158"/>
      <c r="BS325" s="158"/>
      <c r="BT325" s="158"/>
      <c r="BU325" s="158"/>
      <c r="BV325" s="158"/>
      <c r="BW325" s="158"/>
      <c r="BX325" s="158"/>
      <c r="BY325" s="158"/>
      <c r="BZ325" s="158"/>
      <c r="CA325" s="158"/>
      <c r="CB325" s="158"/>
      <c r="CC325" s="158"/>
      <c r="CD325" s="158"/>
      <c r="CE325" s="158"/>
      <c r="CF325" s="158"/>
      <c r="CG325" s="158"/>
      <c r="CH325" s="158"/>
      <c r="CI325" s="158"/>
      <c r="CJ325" s="158"/>
      <c r="CK325" s="158"/>
      <c r="CL325" s="158"/>
      <c r="CM325" s="158"/>
      <c r="CN325" s="158"/>
      <c r="CO325" s="158"/>
      <c r="CP325" s="158"/>
      <c r="CQ325" s="158"/>
      <c r="CR325" s="158"/>
      <c r="CS325" s="158"/>
      <c r="CT325" s="158"/>
      <c r="CU325" s="158"/>
      <c r="CV325" s="158"/>
      <c r="CW325" s="158"/>
      <c r="CX325" s="158"/>
      <c r="CY325" s="158"/>
      <c r="CZ325" s="158"/>
      <c r="DA325" s="158"/>
      <c r="DB325" s="158"/>
      <c r="DC325" s="158"/>
      <c r="DD325" s="158"/>
      <c r="DE325" s="158"/>
      <c r="DF325" s="158"/>
      <c r="DG325" s="158"/>
      <c r="DH325" s="158"/>
      <c r="DI325" s="158"/>
      <c r="DJ325" s="158"/>
      <c r="DK325" s="158"/>
      <c r="DL325" s="158"/>
      <c r="DM325" s="158"/>
      <c r="DN325" s="158"/>
      <c r="DO325" s="158"/>
      <c r="DP325" s="158"/>
      <c r="DQ325" s="158"/>
      <c r="DR325" s="158"/>
      <c r="DS325" s="158"/>
      <c r="DT325" s="158"/>
      <c r="DU325" s="158"/>
      <c r="DV325" s="158"/>
      <c r="DW325" s="158"/>
      <c r="DX325" s="158"/>
      <c r="DY325" s="158"/>
      <c r="DZ325" s="158"/>
      <c r="EA325" s="158"/>
      <c r="EB325" s="158"/>
      <c r="EC325" s="158"/>
      <c r="ED325" s="158"/>
      <c r="EE325" s="158"/>
      <c r="EF325" s="158"/>
      <c r="EG325" s="158"/>
      <c r="EH325" s="158"/>
      <c r="EI325" s="158"/>
      <c r="EJ325" s="158"/>
      <c r="EK325" s="158"/>
      <c r="EL325" s="158"/>
      <c r="EM325" s="158"/>
      <c r="EN325" s="158"/>
      <c r="EO325" s="158"/>
      <c r="EP325" s="158"/>
      <c r="EQ325" s="158"/>
      <c r="ER325" s="158"/>
      <c r="ES325" s="158"/>
      <c r="ET325" s="158"/>
      <c r="EU325" s="158"/>
      <c r="EV325" s="158"/>
      <c r="EW325" s="158"/>
      <c r="EX325" s="158"/>
      <c r="EY325" s="158"/>
      <c r="EZ325" s="158"/>
      <c r="FA325" s="158"/>
      <c r="FB325" s="158"/>
      <c r="FC325" s="158"/>
      <c r="FD325" s="158"/>
      <c r="FE325" s="158"/>
      <c r="FF325" s="158"/>
      <c r="FG325" s="158"/>
      <c r="FH325" s="158"/>
      <c r="FI325" s="158"/>
      <c r="FJ325" s="158"/>
      <c r="FK325" s="158"/>
      <c r="FL325" s="158"/>
      <c r="FM325" s="158"/>
      <c r="FN325" s="158"/>
      <c r="FO325" s="158"/>
      <c r="FP325" s="158"/>
      <c r="FQ325" s="158"/>
      <c r="FR325" s="158"/>
      <c r="FS325" s="158"/>
      <c r="FT325" s="158"/>
      <c r="FU325" s="158"/>
      <c r="FV325" s="158"/>
      <c r="FW325" s="158"/>
      <c r="FX325" s="158"/>
      <c r="FY325" s="158"/>
      <c r="FZ325" s="158"/>
      <c r="GA325" s="158"/>
      <c r="GB325" s="158"/>
      <c r="GC325" s="158"/>
      <c r="GD325" s="158"/>
      <c r="GE325" s="158"/>
      <c r="GF325" s="158"/>
      <c r="GG325" s="158"/>
      <c r="GH325" s="158"/>
      <c r="GI325" s="158"/>
      <c r="GJ325" s="158"/>
      <c r="GK325" s="158"/>
      <c r="GL325" s="158"/>
      <c r="GM325" s="158"/>
      <c r="GN325" s="158"/>
      <c r="GO325" s="158"/>
      <c r="GP325" s="158"/>
      <c r="GQ325" s="158"/>
      <c r="GR325" s="158"/>
      <c r="GS325" s="158"/>
      <c r="GT325" s="158"/>
      <c r="GU325" s="158"/>
      <c r="GV325" s="158"/>
      <c r="GW325" s="158"/>
      <c r="GX325" s="158"/>
      <c r="GY325" s="158"/>
      <c r="GZ325" s="158"/>
      <c r="HA325" s="158"/>
      <c r="HB325" s="158"/>
      <c r="HC325" s="158"/>
      <c r="HD325" s="158"/>
      <c r="HE325" s="158"/>
      <c r="HF325" s="158"/>
      <c r="HG325" s="158"/>
      <c r="HH325" s="158"/>
      <c r="HI325" s="158"/>
      <c r="HJ325" s="158"/>
      <c r="HK325" s="158"/>
      <c r="HL325" s="158"/>
      <c r="HM325" s="158"/>
      <c r="HN325" s="158"/>
      <c r="HO325" s="158"/>
      <c r="HP325" s="158"/>
      <c r="HQ325" s="158"/>
      <c r="HR325" s="158"/>
      <c r="HS325" s="158"/>
      <c r="HT325" s="158"/>
      <c r="HU325" s="158"/>
      <c r="HV325" s="158"/>
      <c r="HW325" s="158"/>
      <c r="HX325" s="158"/>
      <c r="HY325" s="158"/>
      <c r="HZ325" s="158"/>
      <c r="IA325" s="158"/>
      <c r="IB325" s="158"/>
      <c r="IC325" s="158"/>
      <c r="ID325" s="158"/>
      <c r="IE325" s="158"/>
      <c r="IF325" s="158"/>
      <c r="IG325" s="158"/>
      <c r="IH325" s="158"/>
      <c r="II325" s="158"/>
      <c r="IJ325" s="158"/>
      <c r="IK325" s="158"/>
      <c r="IL325" s="158"/>
      <c r="IM325" s="158"/>
      <c r="IN325" s="158"/>
      <c r="IO325" s="158"/>
      <c r="IP325" s="158"/>
      <c r="IQ325" s="158"/>
      <c r="IR325" s="158"/>
      <c r="IS325" s="158"/>
      <c r="IT325" s="158"/>
      <c r="IU325" s="158"/>
      <c r="IV325" s="158"/>
    </row>
  </sheetData>
  <customSheetViews>
    <customSheetView guid="{FA2E1843-2BE2-47CF-BE01-D42B5FFA5AE3}" scale="110" showPageBreaks="1" showGridLines="0" view="pageBreakPreview">
      <selection activeCell="A6" sqref="A6"/>
      <pageMargins left="0.39370078740157483" right="0.39370078740157483" top="0.39370078740157483" bottom="0.59055118110236227" header="0" footer="0"/>
      <pageSetup paperSize="9" scale="80" orientation="landscape" r:id="rId1"/>
      <headerFooter alignWithMargins="0"/>
    </customSheetView>
    <customSheetView guid="{8DCB927E-1FB2-45E1-A382-88D5F1827B16}" scale="110" showPageBreaks="1" showGridLines="0" printArea="1" view="pageBreakPreview" topLeftCell="B1">
      <selection activeCell="N8" sqref="N8"/>
      <pageMargins left="0.39370078740157483" right="0.39370078740157483" top="0.39370078740157483" bottom="0.59055118110236227" header="0" footer="0"/>
      <pageSetup paperSize="9" scale="80" orientation="landscape" r:id="rId2"/>
      <headerFooter alignWithMargins="0"/>
    </customSheetView>
    <customSheetView guid="{722B3250-471E-4256-A122-1330806A5616}" scale="110" showPageBreaks="1" showGridLines="0" view="pageBreakPreview">
      <selection activeCell="A6" sqref="A6"/>
      <pageMargins left="0.39370078740157483" right="0.39370078740157483" top="0.39370078740157483" bottom="0.59055118110236227" header="0" footer="0"/>
      <pageSetup paperSize="9" scale="80" orientation="landscape" r:id="rId3"/>
      <headerFooter alignWithMargins="0"/>
    </customSheetView>
  </customSheetViews>
  <mergeCells count="13">
    <mergeCell ref="P5:P6"/>
    <mergeCell ref="O5:O6"/>
    <mergeCell ref="N5:N6"/>
    <mergeCell ref="A2:C2"/>
    <mergeCell ref="N4:P4"/>
    <mergeCell ref="H5:I5"/>
    <mergeCell ref="H4:L4"/>
    <mergeCell ref="J5:K5"/>
    <mergeCell ref="L5:L6"/>
    <mergeCell ref="B4:F4"/>
    <mergeCell ref="F5:F6"/>
    <mergeCell ref="B5:C5"/>
    <mergeCell ref="D5:E5"/>
  </mergeCells>
  <phoneticPr fontId="0" type="noConversion"/>
  <pageMargins left="0.39370078740157483" right="0.39370078740157483" top="0.39370078740157483" bottom="0.39370078740157483" header="0" footer="0"/>
  <pageSetup paperSize="9" scale="80" orientation="landscape" r:id="rId4"/>
  <headerFooter alignWithMargins="0"/>
  <rowBreaks count="1" manualBreakCount="1">
    <brk id="299"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J335"/>
  <sheetViews>
    <sheetView showGridLines="0" zoomScaleNormal="100" zoomScaleSheetLayoutView="80" workbookViewId="0"/>
  </sheetViews>
  <sheetFormatPr baseColWidth="10" defaultRowHeight="15.75" x14ac:dyDescent="0.3"/>
  <cols>
    <col min="1" max="1" width="40.140625" style="7" customWidth="1"/>
    <col min="2" max="2" width="9.5703125" style="7" customWidth="1"/>
    <col min="3" max="3" width="8.85546875" style="7" customWidth="1"/>
    <col min="4" max="4" width="2.28515625" style="7" customWidth="1"/>
    <col min="5" max="6" width="7.42578125" style="7" bestFit="1" customWidth="1"/>
    <col min="7" max="7" width="13.85546875" style="7" bestFit="1" customWidth="1"/>
    <col min="8" max="8" width="2.28515625" style="7" customWidth="1"/>
    <col min="9" max="9" width="10.28515625" style="7" customWidth="1"/>
    <col min="10" max="10" width="12.7109375" style="7" bestFit="1" customWidth="1"/>
    <col min="11" max="16384" width="11.42578125" style="7"/>
  </cols>
  <sheetData>
    <row r="1" spans="1:10" ht="15" customHeight="1" x14ac:dyDescent="0.3">
      <c r="A1" s="183"/>
      <c r="B1" s="48"/>
      <c r="C1" s="48"/>
      <c r="D1" s="48"/>
      <c r="E1" s="48"/>
      <c r="F1" s="48"/>
      <c r="G1" s="48"/>
      <c r="H1" s="48"/>
      <c r="I1" s="48"/>
      <c r="J1" s="48"/>
    </row>
    <row r="2" spans="1:10" s="396" customFormat="1" ht="20.25" customHeight="1" x14ac:dyDescent="0.2">
      <c r="A2" s="398" t="s">
        <v>423</v>
      </c>
      <c r="E2" s="395"/>
      <c r="F2" s="395"/>
      <c r="G2" s="395"/>
      <c r="I2" s="395"/>
      <c r="J2" s="24" t="s">
        <v>92</v>
      </c>
    </row>
    <row r="3" spans="1:10" s="51" customFormat="1" ht="13.5" x14ac:dyDescent="0.25">
      <c r="A3" s="74" t="s">
        <v>140</v>
      </c>
    </row>
    <row r="4" spans="1:10" s="153" customFormat="1" ht="42.75" customHeight="1" x14ac:dyDescent="0.2">
      <c r="A4" s="74"/>
      <c r="B4" s="342" t="s">
        <v>389</v>
      </c>
      <c r="C4" s="342"/>
      <c r="D4" s="115"/>
      <c r="E4" s="342" t="s">
        <v>93</v>
      </c>
      <c r="F4" s="342"/>
      <c r="G4" s="342"/>
      <c r="H4" s="115"/>
      <c r="I4" s="134"/>
      <c r="J4" s="348" t="s">
        <v>907</v>
      </c>
    </row>
    <row r="5" spans="1:10" s="155" customFormat="1" ht="24" customHeight="1" x14ac:dyDescent="0.2">
      <c r="A5" s="9" t="s">
        <v>0</v>
      </c>
      <c r="B5" s="3" t="s">
        <v>94</v>
      </c>
      <c r="C5" s="3" t="s">
        <v>390</v>
      </c>
      <c r="D5" s="3"/>
      <c r="E5" s="3" t="s">
        <v>94</v>
      </c>
      <c r="F5" s="3" t="s">
        <v>391</v>
      </c>
      <c r="G5" s="3" t="s">
        <v>392</v>
      </c>
      <c r="H5" s="3"/>
      <c r="I5" s="3" t="s">
        <v>95</v>
      </c>
      <c r="J5" s="342"/>
    </row>
    <row r="6" spans="1:10" s="187" customFormat="1" ht="15" customHeight="1" x14ac:dyDescent="0.2">
      <c r="A6" s="190" t="s">
        <v>145</v>
      </c>
      <c r="B6" s="85"/>
      <c r="C6" s="85"/>
      <c r="D6" s="85"/>
      <c r="E6" s="85"/>
      <c r="F6" s="85"/>
      <c r="G6" s="85"/>
      <c r="H6" s="85"/>
      <c r="I6" s="85"/>
      <c r="J6" s="85"/>
    </row>
    <row r="7" spans="1:10" s="189" customFormat="1" ht="22.5" x14ac:dyDescent="0.2">
      <c r="A7" s="86" t="s">
        <v>662</v>
      </c>
      <c r="B7" s="101">
        <v>483</v>
      </c>
      <c r="C7" s="103">
        <v>0.14000000000000001</v>
      </c>
      <c r="D7" s="106"/>
      <c r="E7" s="101">
        <v>-178</v>
      </c>
      <c r="F7" s="103">
        <v>-0.05</v>
      </c>
      <c r="G7" s="103">
        <v>-0.04</v>
      </c>
      <c r="H7" s="106"/>
      <c r="I7" s="101">
        <v>-348</v>
      </c>
      <c r="J7" s="101">
        <v>0</v>
      </c>
    </row>
    <row r="8" spans="1:10" s="189" customFormat="1" x14ac:dyDescent="0.2">
      <c r="A8" s="284" t="s">
        <v>665</v>
      </c>
      <c r="B8" s="285">
        <v>4421</v>
      </c>
      <c r="C8" s="287">
        <v>2.1</v>
      </c>
      <c r="D8" s="298"/>
      <c r="E8" s="285">
        <v>-4921</v>
      </c>
      <c r="F8" s="287">
        <v>-2.34</v>
      </c>
      <c r="G8" s="287">
        <v>-2.33</v>
      </c>
      <c r="H8" s="298"/>
      <c r="I8" s="285">
        <v>4</v>
      </c>
      <c r="J8" s="285">
        <v>0</v>
      </c>
    </row>
    <row r="9" spans="1:10" s="189" customFormat="1" x14ac:dyDescent="0.2">
      <c r="A9" s="284" t="s">
        <v>667</v>
      </c>
      <c r="B9" s="285">
        <v>14419</v>
      </c>
      <c r="C9" s="287">
        <v>1.88</v>
      </c>
      <c r="D9" s="298"/>
      <c r="E9" s="285">
        <v>-14349</v>
      </c>
      <c r="F9" s="287">
        <v>-1.88</v>
      </c>
      <c r="G9" s="287">
        <v>-1.88</v>
      </c>
      <c r="H9" s="298"/>
      <c r="I9" s="285">
        <v>-72</v>
      </c>
      <c r="J9" s="285">
        <v>0</v>
      </c>
    </row>
    <row r="10" spans="1:10" s="189" customFormat="1" x14ac:dyDescent="0.2">
      <c r="A10" s="284" t="s">
        <v>545</v>
      </c>
      <c r="B10" s="285">
        <v>-31</v>
      </c>
      <c r="C10" s="287">
        <v>-0.03</v>
      </c>
      <c r="D10" s="298"/>
      <c r="E10" s="285">
        <v>-18</v>
      </c>
      <c r="F10" s="287">
        <v>-0.02</v>
      </c>
      <c r="G10" s="287">
        <v>-0.02</v>
      </c>
      <c r="H10" s="298"/>
      <c r="I10" s="285">
        <v>-9</v>
      </c>
      <c r="J10" s="285">
        <v>0</v>
      </c>
    </row>
    <row r="11" spans="1:10" s="189" customFormat="1" x14ac:dyDescent="0.2">
      <c r="A11" s="284" t="s">
        <v>547</v>
      </c>
      <c r="B11" s="285">
        <v>310</v>
      </c>
      <c r="C11" s="287">
        <v>0.09</v>
      </c>
      <c r="D11" s="298"/>
      <c r="E11" s="285">
        <v>-307</v>
      </c>
      <c r="F11" s="287">
        <v>-0.09</v>
      </c>
      <c r="G11" s="287">
        <v>-0.09</v>
      </c>
      <c r="H11" s="298"/>
      <c r="I11" s="285">
        <v>-3</v>
      </c>
      <c r="J11" s="285">
        <v>0</v>
      </c>
    </row>
    <row r="12" spans="1:10" s="189" customFormat="1" x14ac:dyDescent="0.2">
      <c r="A12" s="284" t="s">
        <v>548</v>
      </c>
      <c r="B12" s="285">
        <v>105</v>
      </c>
      <c r="C12" s="287">
        <v>0.15</v>
      </c>
      <c r="D12" s="298"/>
      <c r="E12" s="285">
        <v>-16</v>
      </c>
      <c r="F12" s="287">
        <v>-0.02</v>
      </c>
      <c r="G12" s="287">
        <v>-0.02</v>
      </c>
      <c r="H12" s="298"/>
      <c r="I12" s="285">
        <v>-87</v>
      </c>
      <c r="J12" s="285">
        <v>0</v>
      </c>
    </row>
    <row r="13" spans="1:10" s="189" customFormat="1" x14ac:dyDescent="0.2">
      <c r="A13" s="284" t="s">
        <v>549</v>
      </c>
      <c r="B13" s="285">
        <v>37</v>
      </c>
      <c r="C13" s="287">
        <v>0.03</v>
      </c>
      <c r="D13" s="298"/>
      <c r="E13" s="285">
        <v>-184</v>
      </c>
      <c r="F13" s="287">
        <v>-0.16</v>
      </c>
      <c r="G13" s="287">
        <v>-0.01</v>
      </c>
      <c r="H13" s="298"/>
      <c r="I13" s="285">
        <v>-615</v>
      </c>
      <c r="J13" s="285">
        <v>0</v>
      </c>
    </row>
    <row r="14" spans="1:10" s="189" customFormat="1" x14ac:dyDescent="0.2">
      <c r="A14" s="284" t="s">
        <v>550</v>
      </c>
      <c r="B14" s="285">
        <v>145</v>
      </c>
      <c r="C14" s="287">
        <v>0.19</v>
      </c>
      <c r="D14" s="298"/>
      <c r="E14" s="285">
        <v>-18</v>
      </c>
      <c r="F14" s="287">
        <v>-0.02</v>
      </c>
      <c r="G14" s="287">
        <v>-0.02</v>
      </c>
      <c r="H14" s="298"/>
      <c r="I14" s="285">
        <v>-261</v>
      </c>
      <c r="J14" s="285">
        <v>0</v>
      </c>
    </row>
    <row r="15" spans="1:10" s="189" customFormat="1" x14ac:dyDescent="0.2">
      <c r="A15" s="284" t="s">
        <v>551</v>
      </c>
      <c r="B15" s="285">
        <v>359</v>
      </c>
      <c r="C15" s="287">
        <v>0</v>
      </c>
      <c r="D15" s="298"/>
      <c r="E15" s="285">
        <v>-359</v>
      </c>
      <c r="F15" s="287">
        <v>0</v>
      </c>
      <c r="G15" s="287">
        <v>0</v>
      </c>
      <c r="H15" s="298"/>
      <c r="I15" s="285">
        <v>0</v>
      </c>
      <c r="J15" s="285">
        <v>0</v>
      </c>
    </row>
    <row r="16" spans="1:10" s="189" customFormat="1" x14ac:dyDescent="0.2">
      <c r="A16" s="284" t="s">
        <v>552</v>
      </c>
      <c r="B16" s="285">
        <v>13</v>
      </c>
      <c r="C16" s="287">
        <v>0</v>
      </c>
      <c r="D16" s="298"/>
      <c r="E16" s="285">
        <v>-14</v>
      </c>
      <c r="F16" s="287">
        <v>0</v>
      </c>
      <c r="G16" s="287">
        <v>0</v>
      </c>
      <c r="H16" s="298"/>
      <c r="I16" s="285">
        <v>0</v>
      </c>
      <c r="J16" s="285">
        <v>0</v>
      </c>
    </row>
    <row r="17" spans="1:10" s="189" customFormat="1" x14ac:dyDescent="0.2">
      <c r="A17" s="284" t="s">
        <v>553</v>
      </c>
      <c r="B17" s="285">
        <v>26</v>
      </c>
      <c r="C17" s="287">
        <v>0</v>
      </c>
      <c r="D17" s="298"/>
      <c r="E17" s="285">
        <v>0</v>
      </c>
      <c r="F17" s="287">
        <v>0</v>
      </c>
      <c r="G17" s="287">
        <v>0</v>
      </c>
      <c r="H17" s="298"/>
      <c r="I17" s="285">
        <v>0</v>
      </c>
      <c r="J17" s="285">
        <v>0</v>
      </c>
    </row>
    <row r="18" spans="1:10" s="189" customFormat="1" x14ac:dyDescent="0.2">
      <c r="A18" s="284" t="s">
        <v>554</v>
      </c>
      <c r="B18" s="285">
        <v>12</v>
      </c>
      <c r="C18" s="287">
        <v>0</v>
      </c>
      <c r="D18" s="298"/>
      <c r="E18" s="285">
        <v>0</v>
      </c>
      <c r="F18" s="287">
        <v>0</v>
      </c>
      <c r="G18" s="287">
        <v>0</v>
      </c>
      <c r="H18" s="298"/>
      <c r="I18" s="285">
        <v>0</v>
      </c>
      <c r="J18" s="285">
        <v>0</v>
      </c>
    </row>
    <row r="19" spans="1:10" s="189" customFormat="1" x14ac:dyDescent="0.2">
      <c r="A19" s="284" t="s">
        <v>555</v>
      </c>
      <c r="B19" s="285">
        <v>19</v>
      </c>
      <c r="C19" s="287">
        <v>0</v>
      </c>
      <c r="D19" s="298"/>
      <c r="E19" s="285">
        <v>-19</v>
      </c>
      <c r="F19" s="287">
        <v>0</v>
      </c>
      <c r="G19" s="287">
        <v>0</v>
      </c>
      <c r="H19" s="298"/>
      <c r="I19" s="285">
        <v>0</v>
      </c>
      <c r="J19" s="285">
        <v>0</v>
      </c>
    </row>
    <row r="20" spans="1:10" s="189" customFormat="1" x14ac:dyDescent="0.2">
      <c r="A20" s="284" t="s">
        <v>556</v>
      </c>
      <c r="B20" s="285">
        <v>-72</v>
      </c>
      <c r="C20" s="287">
        <v>-0.21</v>
      </c>
      <c r="D20" s="298"/>
      <c r="E20" s="285">
        <v>-3</v>
      </c>
      <c r="F20" s="287">
        <v>-0.01</v>
      </c>
      <c r="G20" s="287">
        <v>-0.01</v>
      </c>
      <c r="H20" s="298"/>
      <c r="I20" s="285">
        <v>111</v>
      </c>
      <c r="J20" s="285">
        <v>0</v>
      </c>
    </row>
    <row r="21" spans="1:10" s="189" customFormat="1" x14ac:dyDescent="0.2">
      <c r="A21" s="284" t="s">
        <v>557</v>
      </c>
      <c r="B21" s="285">
        <v>-3088</v>
      </c>
      <c r="C21" s="287">
        <v>-0.1</v>
      </c>
      <c r="D21" s="298"/>
      <c r="E21" s="285">
        <v>-267</v>
      </c>
      <c r="F21" s="287">
        <v>-0.01</v>
      </c>
      <c r="G21" s="287">
        <v>-0.01</v>
      </c>
      <c r="H21" s="298"/>
      <c r="I21" s="285">
        <v>3261</v>
      </c>
      <c r="J21" s="285">
        <v>0</v>
      </c>
    </row>
    <row r="22" spans="1:10" s="189" customFormat="1" x14ac:dyDescent="0.2">
      <c r="A22" s="284" t="s">
        <v>558</v>
      </c>
      <c r="B22" s="285">
        <v>0</v>
      </c>
      <c r="C22" s="287">
        <v>0</v>
      </c>
      <c r="D22" s="298"/>
      <c r="E22" s="285">
        <v>0</v>
      </c>
      <c r="F22" s="287">
        <v>0</v>
      </c>
      <c r="G22" s="287">
        <v>0</v>
      </c>
      <c r="H22" s="298"/>
      <c r="I22" s="285">
        <v>0</v>
      </c>
      <c r="J22" s="285">
        <v>-14219</v>
      </c>
    </row>
    <row r="23" spans="1:10" s="189" customFormat="1" x14ac:dyDescent="0.2">
      <c r="A23" s="284" t="s">
        <v>757</v>
      </c>
      <c r="B23" s="285">
        <v>3</v>
      </c>
      <c r="C23" s="287">
        <v>0</v>
      </c>
      <c r="D23" s="298"/>
      <c r="E23" s="285">
        <v>-19</v>
      </c>
      <c r="F23" s="287">
        <v>-0.01</v>
      </c>
      <c r="G23" s="287">
        <v>-0.01</v>
      </c>
      <c r="H23" s="298"/>
      <c r="I23" s="285">
        <v>77</v>
      </c>
      <c r="J23" s="285">
        <v>0</v>
      </c>
    </row>
    <row r="24" spans="1:10" s="189" customFormat="1" x14ac:dyDescent="0.2">
      <c r="A24" s="284" t="s">
        <v>758</v>
      </c>
      <c r="B24" s="285">
        <v>1</v>
      </c>
      <c r="C24" s="287">
        <v>0</v>
      </c>
      <c r="D24" s="298"/>
      <c r="E24" s="285">
        <v>-33</v>
      </c>
      <c r="F24" s="287">
        <v>-0.02</v>
      </c>
      <c r="G24" s="287">
        <v>-0.01</v>
      </c>
      <c r="H24" s="298"/>
      <c r="I24" s="285">
        <v>-247</v>
      </c>
      <c r="J24" s="285">
        <v>0</v>
      </c>
    </row>
    <row r="25" spans="1:10" s="189" customFormat="1" x14ac:dyDescent="0.2">
      <c r="A25" s="284" t="s">
        <v>759</v>
      </c>
      <c r="B25" s="285">
        <v>18</v>
      </c>
      <c r="C25" s="287">
        <v>0.01</v>
      </c>
      <c r="D25" s="298"/>
      <c r="E25" s="285">
        <v>-157</v>
      </c>
      <c r="F25" s="287">
        <v>-0.09</v>
      </c>
      <c r="G25" s="287">
        <v>-0.09</v>
      </c>
      <c r="H25" s="298"/>
      <c r="I25" s="285">
        <v>139</v>
      </c>
      <c r="J25" s="285">
        <v>0</v>
      </c>
    </row>
    <row r="26" spans="1:10" s="189" customFormat="1" x14ac:dyDescent="0.2">
      <c r="A26" s="284" t="s">
        <v>760</v>
      </c>
      <c r="B26" s="285">
        <v>2</v>
      </c>
      <c r="C26" s="287">
        <v>0</v>
      </c>
      <c r="D26" s="298"/>
      <c r="E26" s="285">
        <v>-41</v>
      </c>
      <c r="F26" s="287">
        <v>-0.01</v>
      </c>
      <c r="G26" s="287">
        <v>-0.01</v>
      </c>
      <c r="H26" s="298"/>
      <c r="I26" s="285">
        <v>169</v>
      </c>
      <c r="J26" s="285">
        <v>0</v>
      </c>
    </row>
    <row r="27" spans="1:10" s="189" customFormat="1" x14ac:dyDescent="0.2">
      <c r="A27" s="284" t="s">
        <v>761</v>
      </c>
      <c r="B27" s="285">
        <v>-1</v>
      </c>
      <c r="C27" s="287">
        <v>0</v>
      </c>
      <c r="D27" s="298"/>
      <c r="E27" s="285">
        <v>-120</v>
      </c>
      <c r="F27" s="287">
        <v>-0.06</v>
      </c>
      <c r="G27" s="287">
        <v>-0.06</v>
      </c>
      <c r="H27" s="298"/>
      <c r="I27" s="285">
        <v>121</v>
      </c>
      <c r="J27" s="285">
        <v>0</v>
      </c>
    </row>
    <row r="28" spans="1:10" s="189" customFormat="1" x14ac:dyDescent="0.2">
      <c r="A28" s="284" t="s">
        <v>762</v>
      </c>
      <c r="B28" s="285">
        <v>63</v>
      </c>
      <c r="C28" s="287">
        <v>0.01</v>
      </c>
      <c r="D28" s="298"/>
      <c r="E28" s="285">
        <v>-75</v>
      </c>
      <c r="F28" s="287">
        <v>-0.02</v>
      </c>
      <c r="G28" s="287">
        <v>-0.02</v>
      </c>
      <c r="H28" s="298"/>
      <c r="I28" s="285">
        <v>12</v>
      </c>
      <c r="J28" s="285">
        <v>0</v>
      </c>
    </row>
    <row r="29" spans="1:10" s="189" customFormat="1" x14ac:dyDescent="0.2">
      <c r="A29" s="284" t="s">
        <v>763</v>
      </c>
      <c r="B29" s="285">
        <v>15</v>
      </c>
      <c r="C29" s="287">
        <v>0</v>
      </c>
      <c r="D29" s="298"/>
      <c r="E29" s="285">
        <v>-66</v>
      </c>
      <c r="F29" s="287">
        <v>-0.01</v>
      </c>
      <c r="G29" s="287">
        <v>-0.01</v>
      </c>
      <c r="H29" s="298"/>
      <c r="I29" s="285">
        <v>52</v>
      </c>
      <c r="J29" s="285">
        <v>0</v>
      </c>
    </row>
    <row r="30" spans="1:10" s="189" customFormat="1" x14ac:dyDescent="0.2">
      <c r="A30" s="284" t="s">
        <v>764</v>
      </c>
      <c r="B30" s="285">
        <v>-28</v>
      </c>
      <c r="C30" s="287">
        <v>-0.01</v>
      </c>
      <c r="D30" s="298"/>
      <c r="E30" s="285">
        <v>-60</v>
      </c>
      <c r="F30" s="287">
        <v>-0.01</v>
      </c>
      <c r="G30" s="287">
        <v>-0.01</v>
      </c>
      <c r="H30" s="298"/>
      <c r="I30" s="285">
        <v>-221</v>
      </c>
      <c r="J30" s="285">
        <v>0</v>
      </c>
    </row>
    <row r="31" spans="1:10" s="189" customFormat="1" x14ac:dyDescent="0.2">
      <c r="A31" s="284" t="s">
        <v>765</v>
      </c>
      <c r="B31" s="285">
        <v>-216</v>
      </c>
      <c r="C31" s="287">
        <v>-0.04</v>
      </c>
      <c r="D31" s="298"/>
      <c r="E31" s="285">
        <v>-73</v>
      </c>
      <c r="F31" s="287">
        <v>-0.01</v>
      </c>
      <c r="G31" s="287">
        <v>-0.01</v>
      </c>
      <c r="H31" s="298"/>
      <c r="I31" s="285">
        <v>944</v>
      </c>
      <c r="J31" s="285">
        <v>37</v>
      </c>
    </row>
    <row r="32" spans="1:10" s="189" customFormat="1" x14ac:dyDescent="0.2">
      <c r="A32" s="284" t="s">
        <v>766</v>
      </c>
      <c r="B32" s="285">
        <v>47</v>
      </c>
      <c r="C32" s="287">
        <v>0.01</v>
      </c>
      <c r="D32" s="298"/>
      <c r="E32" s="285">
        <v>-94</v>
      </c>
      <c r="F32" s="287">
        <v>-0.02</v>
      </c>
      <c r="G32" s="287">
        <v>-0.01</v>
      </c>
      <c r="H32" s="298"/>
      <c r="I32" s="285">
        <v>-184</v>
      </c>
      <c r="J32" s="285">
        <v>21</v>
      </c>
    </row>
    <row r="33" spans="1:10" s="189" customFormat="1" x14ac:dyDescent="0.2">
      <c r="A33" s="284" t="s">
        <v>559</v>
      </c>
      <c r="B33" s="285">
        <v>1147</v>
      </c>
      <c r="C33" s="287">
        <v>0.05</v>
      </c>
      <c r="D33" s="298"/>
      <c r="E33" s="285">
        <v>-342</v>
      </c>
      <c r="F33" s="287">
        <v>-0.01</v>
      </c>
      <c r="G33" s="287">
        <v>-0.01</v>
      </c>
      <c r="H33" s="298"/>
      <c r="I33" s="285">
        <v>-253</v>
      </c>
      <c r="J33" s="285">
        <v>0</v>
      </c>
    </row>
    <row r="34" spans="1:10" s="189" customFormat="1" x14ac:dyDescent="0.2">
      <c r="A34" s="284" t="s">
        <v>560</v>
      </c>
      <c r="B34" s="285">
        <v>196</v>
      </c>
      <c r="C34" s="287">
        <v>0.02</v>
      </c>
      <c r="D34" s="298"/>
      <c r="E34" s="285">
        <v>-72</v>
      </c>
      <c r="F34" s="287">
        <v>-0.01</v>
      </c>
      <c r="G34" s="287">
        <v>-0.01</v>
      </c>
      <c r="H34" s="298"/>
      <c r="I34" s="285">
        <v>267</v>
      </c>
      <c r="J34" s="285">
        <v>0</v>
      </c>
    </row>
    <row r="35" spans="1:10" s="189" customFormat="1" x14ac:dyDescent="0.2">
      <c r="A35" s="284" t="s">
        <v>561</v>
      </c>
      <c r="B35" s="285">
        <v>227</v>
      </c>
      <c r="C35" s="287">
        <v>0.02</v>
      </c>
      <c r="D35" s="298"/>
      <c r="E35" s="285">
        <v>-67</v>
      </c>
      <c r="F35" s="287">
        <v>-0.01</v>
      </c>
      <c r="G35" s="287">
        <v>-0.01</v>
      </c>
      <c r="H35" s="298"/>
      <c r="I35" s="285">
        <v>-29</v>
      </c>
      <c r="J35" s="285">
        <v>0</v>
      </c>
    </row>
    <row r="36" spans="1:10" s="189" customFormat="1" x14ac:dyDescent="0.2">
      <c r="A36" s="284" t="s">
        <v>562</v>
      </c>
      <c r="B36" s="285">
        <v>225</v>
      </c>
      <c r="C36" s="287">
        <v>0.06</v>
      </c>
      <c r="D36" s="298"/>
      <c r="E36" s="285">
        <v>-358</v>
      </c>
      <c r="F36" s="287">
        <v>-0.1</v>
      </c>
      <c r="G36" s="287">
        <v>-0.1</v>
      </c>
      <c r="H36" s="298"/>
      <c r="I36" s="285">
        <v>134</v>
      </c>
      <c r="J36" s="285">
        <v>0</v>
      </c>
    </row>
    <row r="37" spans="1:10" s="189" customFormat="1" x14ac:dyDescent="0.2">
      <c r="A37" s="284" t="s">
        <v>563</v>
      </c>
      <c r="B37" s="285">
        <v>374</v>
      </c>
      <c r="C37" s="287">
        <v>0.09</v>
      </c>
      <c r="D37" s="298"/>
      <c r="E37" s="285">
        <v>-876</v>
      </c>
      <c r="F37" s="287">
        <v>-0.2</v>
      </c>
      <c r="G37" s="287">
        <v>-0.2</v>
      </c>
      <c r="H37" s="298"/>
      <c r="I37" s="285">
        <v>502</v>
      </c>
      <c r="J37" s="285">
        <v>0</v>
      </c>
    </row>
    <row r="38" spans="1:10" s="189" customFormat="1" x14ac:dyDescent="0.2">
      <c r="A38" s="284" t="s">
        <v>767</v>
      </c>
      <c r="B38" s="285">
        <v>97</v>
      </c>
      <c r="C38" s="287">
        <v>0.24</v>
      </c>
      <c r="D38" s="298"/>
      <c r="E38" s="285">
        <v>-124</v>
      </c>
      <c r="F38" s="287">
        <v>-0.3</v>
      </c>
      <c r="G38" s="287">
        <v>-0.3</v>
      </c>
      <c r="H38" s="298"/>
      <c r="I38" s="285">
        <v>27</v>
      </c>
      <c r="J38" s="285">
        <v>0</v>
      </c>
    </row>
    <row r="39" spans="1:10" s="189" customFormat="1" x14ac:dyDescent="0.2">
      <c r="A39" s="284" t="s">
        <v>768</v>
      </c>
      <c r="B39" s="285">
        <v>126</v>
      </c>
      <c r="C39" s="287">
        <v>0.37</v>
      </c>
      <c r="D39" s="298"/>
      <c r="E39" s="285">
        <v>-191</v>
      </c>
      <c r="F39" s="287">
        <v>-0.56000000000000005</v>
      </c>
      <c r="G39" s="287">
        <v>-0.56000000000000005</v>
      </c>
      <c r="H39" s="298"/>
      <c r="I39" s="285">
        <v>65</v>
      </c>
      <c r="J39" s="285">
        <v>0</v>
      </c>
    </row>
    <row r="40" spans="1:10" s="189" customFormat="1" x14ac:dyDescent="0.2">
      <c r="A40" s="284" t="s">
        <v>564</v>
      </c>
      <c r="B40" s="285">
        <v>79</v>
      </c>
      <c r="C40" s="287">
        <v>0.1</v>
      </c>
      <c r="D40" s="298"/>
      <c r="E40" s="285">
        <v>-90</v>
      </c>
      <c r="F40" s="287">
        <v>-0.11</v>
      </c>
      <c r="G40" s="287">
        <v>-0.11</v>
      </c>
      <c r="H40" s="298"/>
      <c r="I40" s="285">
        <v>-101</v>
      </c>
      <c r="J40" s="285">
        <v>0</v>
      </c>
    </row>
    <row r="41" spans="1:10" s="189" customFormat="1" x14ac:dyDescent="0.2">
      <c r="A41" s="284" t="s">
        <v>565</v>
      </c>
      <c r="B41" s="285">
        <v>120</v>
      </c>
      <c r="C41" s="287">
        <v>0.17</v>
      </c>
      <c r="D41" s="298"/>
      <c r="E41" s="285">
        <v>-84</v>
      </c>
      <c r="F41" s="287">
        <v>-0.12</v>
      </c>
      <c r="G41" s="287">
        <v>-0.02</v>
      </c>
      <c r="H41" s="298"/>
      <c r="I41" s="285">
        <v>356</v>
      </c>
      <c r="J41" s="285">
        <v>48</v>
      </c>
    </row>
    <row r="42" spans="1:10" s="189" customFormat="1" x14ac:dyDescent="0.2">
      <c r="A42" s="284" t="s">
        <v>566</v>
      </c>
      <c r="B42" s="285">
        <v>100</v>
      </c>
      <c r="C42" s="287">
        <v>0.11</v>
      </c>
      <c r="D42" s="298"/>
      <c r="E42" s="285">
        <v>-112</v>
      </c>
      <c r="F42" s="287">
        <v>-0.13</v>
      </c>
      <c r="G42" s="287">
        <v>-0.12</v>
      </c>
      <c r="H42" s="298"/>
      <c r="I42" s="285">
        <v>0</v>
      </c>
      <c r="J42" s="285">
        <v>12</v>
      </c>
    </row>
    <row r="43" spans="1:10" s="189" customFormat="1" x14ac:dyDescent="0.2">
      <c r="A43" s="284" t="s">
        <v>567</v>
      </c>
      <c r="B43" s="285">
        <v>-503</v>
      </c>
      <c r="C43" s="287">
        <v>-0.24</v>
      </c>
      <c r="D43" s="298"/>
      <c r="E43" s="285">
        <v>-112</v>
      </c>
      <c r="F43" s="287">
        <v>-0.05</v>
      </c>
      <c r="G43" s="287">
        <v>-0.05</v>
      </c>
      <c r="H43" s="298"/>
      <c r="I43" s="285">
        <v>-107</v>
      </c>
      <c r="J43" s="285">
        <v>0</v>
      </c>
    </row>
    <row r="44" spans="1:10" s="189" customFormat="1" x14ac:dyDescent="0.2">
      <c r="A44" s="284" t="s">
        <v>568</v>
      </c>
      <c r="B44" s="285">
        <v>99</v>
      </c>
      <c r="C44" s="287">
        <v>0.15</v>
      </c>
      <c r="D44" s="298"/>
      <c r="E44" s="285">
        <v>-231</v>
      </c>
      <c r="F44" s="287">
        <v>-0.34</v>
      </c>
      <c r="G44" s="287">
        <v>-0.28999999999999998</v>
      </c>
      <c r="H44" s="298"/>
      <c r="I44" s="285">
        <v>131</v>
      </c>
      <c r="J44" s="285">
        <v>0</v>
      </c>
    </row>
    <row r="45" spans="1:10" s="189" customFormat="1" x14ac:dyDescent="0.2">
      <c r="A45" s="284" t="s">
        <v>569</v>
      </c>
      <c r="B45" s="285">
        <v>-170</v>
      </c>
      <c r="C45" s="287">
        <v>-0.25</v>
      </c>
      <c r="D45" s="298"/>
      <c r="E45" s="285">
        <v>178</v>
      </c>
      <c r="F45" s="287">
        <v>0.26</v>
      </c>
      <c r="G45" s="287">
        <v>0.28000000000000003</v>
      </c>
      <c r="H45" s="298"/>
      <c r="I45" s="285">
        <v>-133</v>
      </c>
      <c r="J45" s="285">
        <v>0</v>
      </c>
    </row>
    <row r="46" spans="1:10" s="189" customFormat="1" x14ac:dyDescent="0.2">
      <c r="A46" s="284" t="s">
        <v>570</v>
      </c>
      <c r="B46" s="285">
        <v>20</v>
      </c>
      <c r="C46" s="287">
        <v>0.02</v>
      </c>
      <c r="D46" s="298"/>
      <c r="E46" s="285">
        <v>-20</v>
      </c>
      <c r="F46" s="287">
        <v>-0.02</v>
      </c>
      <c r="G46" s="287">
        <v>-0.01</v>
      </c>
      <c r="H46" s="298"/>
      <c r="I46" s="285">
        <v>1</v>
      </c>
      <c r="J46" s="285">
        <v>0</v>
      </c>
    </row>
    <row r="47" spans="1:10" s="189" customFormat="1" x14ac:dyDescent="0.2">
      <c r="A47" s="284" t="s">
        <v>571</v>
      </c>
      <c r="B47" s="285">
        <v>-26</v>
      </c>
      <c r="C47" s="287">
        <v>-0.02</v>
      </c>
      <c r="D47" s="298"/>
      <c r="E47" s="285">
        <v>-45</v>
      </c>
      <c r="F47" s="287">
        <v>-0.03</v>
      </c>
      <c r="G47" s="287">
        <v>-0.01</v>
      </c>
      <c r="H47" s="298"/>
      <c r="I47" s="285">
        <v>-61</v>
      </c>
      <c r="J47" s="285">
        <v>0</v>
      </c>
    </row>
    <row r="48" spans="1:10" s="189" customFormat="1" x14ac:dyDescent="0.2">
      <c r="A48" s="284" t="s">
        <v>572</v>
      </c>
      <c r="B48" s="285">
        <v>116</v>
      </c>
      <c r="C48" s="287">
        <v>0.04</v>
      </c>
      <c r="D48" s="298"/>
      <c r="E48" s="285">
        <v>-560</v>
      </c>
      <c r="F48" s="287">
        <v>-0.18</v>
      </c>
      <c r="G48" s="287">
        <v>-0.18</v>
      </c>
      <c r="H48" s="298"/>
      <c r="I48" s="285">
        <v>444</v>
      </c>
      <c r="J48" s="285">
        <v>0</v>
      </c>
    </row>
    <row r="49" spans="1:10" s="189" customFormat="1" x14ac:dyDescent="0.2">
      <c r="A49" s="284" t="s">
        <v>573</v>
      </c>
      <c r="B49" s="285">
        <v>9</v>
      </c>
      <c r="C49" s="287">
        <v>0</v>
      </c>
      <c r="D49" s="298"/>
      <c r="E49" s="285">
        <v>-53</v>
      </c>
      <c r="F49" s="287">
        <v>-0.01</v>
      </c>
      <c r="G49" s="287">
        <v>-0.01</v>
      </c>
      <c r="H49" s="298"/>
      <c r="I49" s="285">
        <v>922</v>
      </c>
      <c r="J49" s="285">
        <v>0</v>
      </c>
    </row>
    <row r="50" spans="1:10" s="189" customFormat="1" x14ac:dyDescent="0.2">
      <c r="A50" s="284" t="s">
        <v>574</v>
      </c>
      <c r="B50" s="285">
        <v>16</v>
      </c>
      <c r="C50" s="287">
        <v>0.03</v>
      </c>
      <c r="D50" s="298"/>
      <c r="E50" s="285">
        <v>-11</v>
      </c>
      <c r="F50" s="287">
        <v>-0.02</v>
      </c>
      <c r="G50" s="287">
        <v>-0.02</v>
      </c>
      <c r="H50" s="298"/>
      <c r="I50" s="285">
        <v>0</v>
      </c>
      <c r="J50" s="285">
        <v>0</v>
      </c>
    </row>
    <row r="51" spans="1:10" s="189" customFormat="1" x14ac:dyDescent="0.2">
      <c r="A51" s="284" t="s">
        <v>769</v>
      </c>
      <c r="B51" s="285">
        <v>286</v>
      </c>
      <c r="C51" s="287">
        <v>0.63</v>
      </c>
      <c r="D51" s="298"/>
      <c r="E51" s="285">
        <v>-275</v>
      </c>
      <c r="F51" s="287">
        <v>-0.61</v>
      </c>
      <c r="G51" s="287">
        <v>-0.56999999999999995</v>
      </c>
      <c r="H51" s="298"/>
      <c r="I51" s="285">
        <v>-40</v>
      </c>
      <c r="J51" s="285">
        <v>0</v>
      </c>
    </row>
    <row r="52" spans="1:10" s="189" customFormat="1" x14ac:dyDescent="0.2">
      <c r="A52" s="284" t="s">
        <v>575</v>
      </c>
      <c r="B52" s="285">
        <v>29</v>
      </c>
      <c r="C52" s="287">
        <v>0.15</v>
      </c>
      <c r="D52" s="298"/>
      <c r="E52" s="285">
        <v>-12</v>
      </c>
      <c r="F52" s="287">
        <v>-0.06</v>
      </c>
      <c r="G52" s="287">
        <v>-0.05</v>
      </c>
      <c r="H52" s="298"/>
      <c r="I52" s="285">
        <v>2</v>
      </c>
      <c r="J52" s="285">
        <v>0</v>
      </c>
    </row>
    <row r="53" spans="1:10" s="189" customFormat="1" x14ac:dyDescent="0.2">
      <c r="A53" s="284" t="s">
        <v>473</v>
      </c>
      <c r="B53" s="285">
        <v>144</v>
      </c>
      <c r="C53" s="287">
        <v>7.0000000000000007E-2</v>
      </c>
      <c r="D53" s="298"/>
      <c r="E53" s="285">
        <v>-152</v>
      </c>
      <c r="F53" s="287">
        <v>-7.0000000000000007E-2</v>
      </c>
      <c r="G53" s="287">
        <v>-7.0000000000000007E-2</v>
      </c>
      <c r="H53" s="298"/>
      <c r="I53" s="285">
        <v>7</v>
      </c>
      <c r="J53" s="285">
        <v>0</v>
      </c>
    </row>
    <row r="54" spans="1:10" s="189" customFormat="1" x14ac:dyDescent="0.2">
      <c r="A54" s="284" t="s">
        <v>475</v>
      </c>
      <c r="B54" s="285">
        <v>1054</v>
      </c>
      <c r="C54" s="287">
        <v>0.09</v>
      </c>
      <c r="D54" s="298"/>
      <c r="E54" s="285">
        <v>-77</v>
      </c>
      <c r="F54" s="287">
        <v>-0.01</v>
      </c>
      <c r="G54" s="287">
        <v>-0.01</v>
      </c>
      <c r="H54" s="298"/>
      <c r="I54" s="285">
        <v>-162</v>
      </c>
      <c r="J54" s="285">
        <v>-347</v>
      </c>
    </row>
    <row r="55" spans="1:10" s="189" customFormat="1" x14ac:dyDescent="0.2">
      <c r="A55" s="284" t="s">
        <v>476</v>
      </c>
      <c r="B55" s="285">
        <v>769</v>
      </c>
      <c r="C55" s="287">
        <v>0.08</v>
      </c>
      <c r="D55" s="298"/>
      <c r="E55" s="285">
        <v>-63</v>
      </c>
      <c r="F55" s="287">
        <v>-0.01</v>
      </c>
      <c r="G55" s="287">
        <v>-0.01</v>
      </c>
      <c r="H55" s="298"/>
      <c r="I55" s="285">
        <v>-339</v>
      </c>
      <c r="J55" s="285">
        <v>-185</v>
      </c>
    </row>
    <row r="56" spans="1:10" s="189" customFormat="1" x14ac:dyDescent="0.2">
      <c r="A56" s="284" t="s">
        <v>477</v>
      </c>
      <c r="B56" s="285">
        <v>1431</v>
      </c>
      <c r="C56" s="287">
        <v>0.08</v>
      </c>
      <c r="D56" s="298"/>
      <c r="E56" s="285">
        <v>-100</v>
      </c>
      <c r="F56" s="287">
        <v>-0.01</v>
      </c>
      <c r="G56" s="287">
        <v>0</v>
      </c>
      <c r="H56" s="298"/>
      <c r="I56" s="285">
        <v>-581</v>
      </c>
      <c r="J56" s="285">
        <v>-361</v>
      </c>
    </row>
    <row r="57" spans="1:10" s="189" customFormat="1" x14ac:dyDescent="0.2">
      <c r="A57" s="284" t="s">
        <v>478</v>
      </c>
      <c r="B57" s="285">
        <v>59</v>
      </c>
      <c r="C57" s="287">
        <v>0.09</v>
      </c>
      <c r="D57" s="298"/>
      <c r="E57" s="285">
        <v>-15</v>
      </c>
      <c r="F57" s="287">
        <v>-0.02</v>
      </c>
      <c r="G57" s="287">
        <v>-0.02</v>
      </c>
      <c r="H57" s="298"/>
      <c r="I57" s="285">
        <v>-66</v>
      </c>
      <c r="J57" s="285">
        <v>0</v>
      </c>
    </row>
    <row r="58" spans="1:10" s="189" customFormat="1" x14ac:dyDescent="0.2">
      <c r="A58" s="284" t="s">
        <v>748</v>
      </c>
      <c r="B58" s="285">
        <v>66</v>
      </c>
      <c r="C58" s="287">
        <v>7.0000000000000007E-2</v>
      </c>
      <c r="D58" s="298"/>
      <c r="E58" s="285">
        <v>-66</v>
      </c>
      <c r="F58" s="287">
        <v>-7.0000000000000007E-2</v>
      </c>
      <c r="G58" s="287">
        <v>-7.0000000000000007E-2</v>
      </c>
      <c r="H58" s="298"/>
      <c r="I58" s="285">
        <v>0</v>
      </c>
      <c r="J58" s="285">
        <v>0</v>
      </c>
    </row>
    <row r="59" spans="1:10" s="189" customFormat="1" x14ac:dyDescent="0.2">
      <c r="A59" s="284" t="s">
        <v>479</v>
      </c>
      <c r="B59" s="285">
        <v>135</v>
      </c>
      <c r="C59" s="287">
        <v>0.12</v>
      </c>
      <c r="D59" s="298"/>
      <c r="E59" s="285">
        <v>-139</v>
      </c>
      <c r="F59" s="287">
        <v>-0.12</v>
      </c>
      <c r="G59" s="287">
        <v>-0.11</v>
      </c>
      <c r="H59" s="298"/>
      <c r="I59" s="285">
        <v>4</v>
      </c>
      <c r="J59" s="285">
        <v>0</v>
      </c>
    </row>
    <row r="60" spans="1:10" s="189" customFormat="1" x14ac:dyDescent="0.2">
      <c r="A60" s="284" t="s">
        <v>480</v>
      </c>
      <c r="B60" s="285">
        <v>291</v>
      </c>
      <c r="C60" s="287">
        <v>0.1</v>
      </c>
      <c r="D60" s="298"/>
      <c r="E60" s="285">
        <v>-340</v>
      </c>
      <c r="F60" s="287">
        <v>-0.12</v>
      </c>
      <c r="G60" s="287">
        <v>-0.12</v>
      </c>
      <c r="H60" s="298"/>
      <c r="I60" s="285">
        <v>49</v>
      </c>
      <c r="J60" s="285">
        <v>0</v>
      </c>
    </row>
    <row r="61" spans="1:10" s="189" customFormat="1" x14ac:dyDescent="0.2">
      <c r="A61" s="284" t="s">
        <v>481</v>
      </c>
      <c r="B61" s="285">
        <v>415</v>
      </c>
      <c r="C61" s="287">
        <v>0.12</v>
      </c>
      <c r="D61" s="298"/>
      <c r="E61" s="285">
        <v>-415</v>
      </c>
      <c r="F61" s="287">
        <v>-0.12</v>
      </c>
      <c r="G61" s="287">
        <v>-0.12</v>
      </c>
      <c r="H61" s="298"/>
      <c r="I61" s="285">
        <v>0</v>
      </c>
      <c r="J61" s="285">
        <v>0</v>
      </c>
    </row>
    <row r="62" spans="1:10" s="189" customFormat="1" x14ac:dyDescent="0.2">
      <c r="A62" s="284" t="s">
        <v>482</v>
      </c>
      <c r="B62" s="285">
        <v>325</v>
      </c>
      <c r="C62" s="287">
        <v>0.08</v>
      </c>
      <c r="D62" s="298"/>
      <c r="E62" s="285">
        <v>-37</v>
      </c>
      <c r="F62" s="287">
        <v>-0.01</v>
      </c>
      <c r="G62" s="287">
        <v>-0.01</v>
      </c>
      <c r="H62" s="298"/>
      <c r="I62" s="285">
        <v>-314</v>
      </c>
      <c r="J62" s="285">
        <v>-226</v>
      </c>
    </row>
    <row r="63" spans="1:10" s="189" customFormat="1" x14ac:dyDescent="0.2">
      <c r="A63" s="284" t="s">
        <v>483</v>
      </c>
      <c r="B63" s="285">
        <v>336</v>
      </c>
      <c r="C63" s="287">
        <v>0.06</v>
      </c>
      <c r="D63" s="298"/>
      <c r="E63" s="285">
        <v>-47</v>
      </c>
      <c r="F63" s="287">
        <v>-0.01</v>
      </c>
      <c r="G63" s="287">
        <v>-0.01</v>
      </c>
      <c r="H63" s="298"/>
      <c r="I63" s="285">
        <v>-85</v>
      </c>
      <c r="J63" s="285">
        <v>-178</v>
      </c>
    </row>
    <row r="64" spans="1:10" s="189" customFormat="1" x14ac:dyDescent="0.2">
      <c r="A64" s="284" t="s">
        <v>484</v>
      </c>
      <c r="B64" s="285">
        <v>45</v>
      </c>
      <c r="C64" s="287">
        <v>0.01</v>
      </c>
      <c r="D64" s="298"/>
      <c r="E64" s="285">
        <v>-43</v>
      </c>
      <c r="F64" s="287">
        <v>-0.01</v>
      </c>
      <c r="G64" s="287">
        <v>-0.01</v>
      </c>
      <c r="H64" s="298"/>
      <c r="I64" s="285">
        <v>0</v>
      </c>
      <c r="J64" s="285">
        <v>0</v>
      </c>
    </row>
    <row r="65" spans="1:10" s="189" customFormat="1" x14ac:dyDescent="0.2">
      <c r="A65" s="284" t="s">
        <v>749</v>
      </c>
      <c r="B65" s="285">
        <v>-17</v>
      </c>
      <c r="C65" s="287">
        <v>-0.01</v>
      </c>
      <c r="D65" s="298"/>
      <c r="E65" s="285">
        <v>-35</v>
      </c>
      <c r="F65" s="287">
        <v>-0.01</v>
      </c>
      <c r="G65" s="287">
        <v>-0.01</v>
      </c>
      <c r="H65" s="298"/>
      <c r="I65" s="285">
        <v>0</v>
      </c>
      <c r="J65" s="285">
        <v>8</v>
      </c>
    </row>
    <row r="66" spans="1:10" s="189" customFormat="1" x14ac:dyDescent="0.2">
      <c r="A66" s="284" t="s">
        <v>485</v>
      </c>
      <c r="B66" s="285">
        <v>6</v>
      </c>
      <c r="C66" s="287">
        <v>0</v>
      </c>
      <c r="D66" s="298"/>
      <c r="E66" s="285">
        <v>-66</v>
      </c>
      <c r="F66" s="287">
        <v>-0.01</v>
      </c>
      <c r="G66" s="287">
        <v>-0.01</v>
      </c>
      <c r="H66" s="298"/>
      <c r="I66" s="285">
        <v>-122</v>
      </c>
      <c r="J66" s="285">
        <v>-9</v>
      </c>
    </row>
    <row r="67" spans="1:10" s="189" customFormat="1" x14ac:dyDescent="0.2">
      <c r="A67" s="284" t="s">
        <v>486</v>
      </c>
      <c r="B67" s="285">
        <v>-135</v>
      </c>
      <c r="C67" s="287">
        <v>-0.15</v>
      </c>
      <c r="D67" s="298"/>
      <c r="E67" s="285">
        <v>-89</v>
      </c>
      <c r="F67" s="287">
        <v>-0.1</v>
      </c>
      <c r="G67" s="287">
        <v>-0.01</v>
      </c>
      <c r="H67" s="298"/>
      <c r="I67" s="285">
        <v>0</v>
      </c>
      <c r="J67" s="285">
        <v>-120</v>
      </c>
    </row>
    <row r="68" spans="1:10" s="189" customFormat="1" x14ac:dyDescent="0.2">
      <c r="A68" s="284" t="s">
        <v>487</v>
      </c>
      <c r="B68" s="285">
        <v>7</v>
      </c>
      <c r="C68" s="287">
        <v>0.01</v>
      </c>
      <c r="D68" s="298"/>
      <c r="E68" s="285">
        <v>-39</v>
      </c>
      <c r="F68" s="287">
        <v>-0.03</v>
      </c>
      <c r="G68" s="287">
        <v>-0.01</v>
      </c>
      <c r="H68" s="298"/>
      <c r="I68" s="285">
        <v>18</v>
      </c>
      <c r="J68" s="285">
        <v>-130</v>
      </c>
    </row>
    <row r="69" spans="1:10" s="189" customFormat="1" x14ac:dyDescent="0.2">
      <c r="A69" s="284" t="s">
        <v>750</v>
      </c>
      <c r="B69" s="285">
        <v>5</v>
      </c>
      <c r="C69" s="287">
        <v>0</v>
      </c>
      <c r="D69" s="298"/>
      <c r="E69" s="285">
        <v>-24</v>
      </c>
      <c r="F69" s="287">
        <v>-0.02</v>
      </c>
      <c r="G69" s="287">
        <v>-0.02</v>
      </c>
      <c r="H69" s="298"/>
      <c r="I69" s="285">
        <v>0</v>
      </c>
      <c r="J69" s="285">
        <v>0</v>
      </c>
    </row>
    <row r="70" spans="1:10" s="189" customFormat="1" x14ac:dyDescent="0.2">
      <c r="A70" s="284" t="s">
        <v>751</v>
      </c>
      <c r="B70" s="285">
        <v>19</v>
      </c>
      <c r="C70" s="287">
        <v>0.01</v>
      </c>
      <c r="D70" s="298"/>
      <c r="E70" s="285">
        <v>-30</v>
      </c>
      <c r="F70" s="287">
        <v>-0.02</v>
      </c>
      <c r="G70" s="287">
        <v>-0.02</v>
      </c>
      <c r="H70" s="298"/>
      <c r="I70" s="285">
        <v>0</v>
      </c>
      <c r="J70" s="285">
        <v>11</v>
      </c>
    </row>
    <row r="71" spans="1:10" s="189" customFormat="1" x14ac:dyDescent="0.2">
      <c r="A71" s="284" t="s">
        <v>752</v>
      </c>
      <c r="B71" s="285">
        <v>50</v>
      </c>
      <c r="C71" s="287">
        <v>0.05</v>
      </c>
      <c r="D71" s="298"/>
      <c r="E71" s="285">
        <v>-31</v>
      </c>
      <c r="F71" s="287">
        <v>-0.03</v>
      </c>
      <c r="G71" s="287">
        <v>-0.03</v>
      </c>
      <c r="H71" s="298"/>
      <c r="I71" s="285">
        <v>0</v>
      </c>
      <c r="J71" s="285">
        <v>-19</v>
      </c>
    </row>
    <row r="72" spans="1:10" s="189" customFormat="1" x14ac:dyDescent="0.2">
      <c r="A72" s="284" t="s">
        <v>488</v>
      </c>
      <c r="B72" s="285">
        <v>117</v>
      </c>
      <c r="C72" s="287">
        <v>0.05</v>
      </c>
      <c r="D72" s="298"/>
      <c r="E72" s="285">
        <v>-116</v>
      </c>
      <c r="F72" s="287">
        <v>-0.05</v>
      </c>
      <c r="G72" s="287">
        <v>-0.04</v>
      </c>
      <c r="H72" s="298"/>
      <c r="I72" s="285">
        <v>0</v>
      </c>
      <c r="J72" s="285">
        <v>-2</v>
      </c>
    </row>
    <row r="73" spans="1:10" s="189" customFormat="1" x14ac:dyDescent="0.2">
      <c r="A73" s="284" t="s">
        <v>753</v>
      </c>
      <c r="B73" s="285">
        <v>37</v>
      </c>
      <c r="C73" s="287">
        <v>0.04</v>
      </c>
      <c r="D73" s="298"/>
      <c r="E73" s="285">
        <v>-37</v>
      </c>
      <c r="F73" s="287">
        <v>-0.04</v>
      </c>
      <c r="G73" s="287">
        <v>-0.04</v>
      </c>
      <c r="H73" s="298"/>
      <c r="I73" s="285">
        <v>0</v>
      </c>
      <c r="J73" s="285">
        <v>0</v>
      </c>
    </row>
    <row r="74" spans="1:10" s="189" customFormat="1" x14ac:dyDescent="0.2">
      <c r="A74" s="284" t="s">
        <v>489</v>
      </c>
      <c r="B74" s="285">
        <v>100</v>
      </c>
      <c r="C74" s="287">
        <v>0.05</v>
      </c>
      <c r="D74" s="298"/>
      <c r="E74" s="285">
        <v>-114</v>
      </c>
      <c r="F74" s="287">
        <v>-0.05</v>
      </c>
      <c r="G74" s="287">
        <v>-0.05</v>
      </c>
      <c r="H74" s="298"/>
      <c r="I74" s="285">
        <v>0</v>
      </c>
      <c r="J74" s="285">
        <v>14</v>
      </c>
    </row>
    <row r="75" spans="1:10" s="189" customFormat="1" x14ac:dyDescent="0.2">
      <c r="A75" s="284" t="s">
        <v>490</v>
      </c>
      <c r="B75" s="285">
        <v>104</v>
      </c>
      <c r="C75" s="287">
        <v>0.04</v>
      </c>
      <c r="D75" s="298"/>
      <c r="E75" s="285">
        <v>-114</v>
      </c>
      <c r="F75" s="287">
        <v>-0.04</v>
      </c>
      <c r="G75" s="287">
        <v>-0.03</v>
      </c>
      <c r="H75" s="298"/>
      <c r="I75" s="285">
        <v>0</v>
      </c>
      <c r="J75" s="285">
        <v>10</v>
      </c>
    </row>
    <row r="76" spans="1:10" s="189" customFormat="1" x14ac:dyDescent="0.2">
      <c r="A76" s="284" t="s">
        <v>491</v>
      </c>
      <c r="B76" s="285">
        <v>2181</v>
      </c>
      <c r="C76" s="287">
        <v>1.3</v>
      </c>
      <c r="D76" s="298"/>
      <c r="E76" s="285">
        <v>-1727</v>
      </c>
      <c r="F76" s="287">
        <v>-1.03</v>
      </c>
      <c r="G76" s="287">
        <v>-1.01</v>
      </c>
      <c r="H76" s="298"/>
      <c r="I76" s="285">
        <v>-454</v>
      </c>
      <c r="J76" s="285">
        <v>0</v>
      </c>
    </row>
    <row r="77" spans="1:10" s="189" customFormat="1" x14ac:dyDescent="0.2">
      <c r="A77" s="284" t="s">
        <v>492</v>
      </c>
      <c r="B77" s="285">
        <v>21143</v>
      </c>
      <c r="C77" s="287">
        <v>1.71</v>
      </c>
      <c r="D77" s="298"/>
      <c r="E77" s="285">
        <v>-18687</v>
      </c>
      <c r="F77" s="287">
        <v>-1.51</v>
      </c>
      <c r="G77" s="287">
        <v>-1.51</v>
      </c>
      <c r="H77" s="298"/>
      <c r="I77" s="285">
        <v>-2456</v>
      </c>
      <c r="J77" s="285">
        <v>0</v>
      </c>
    </row>
    <row r="78" spans="1:10" s="189" customFormat="1" x14ac:dyDescent="0.2">
      <c r="A78" s="284" t="s">
        <v>493</v>
      </c>
      <c r="B78" s="285">
        <v>11095</v>
      </c>
      <c r="C78" s="287">
        <v>1.49</v>
      </c>
      <c r="D78" s="298"/>
      <c r="E78" s="285">
        <v>-9972</v>
      </c>
      <c r="F78" s="287">
        <v>-1.34</v>
      </c>
      <c r="G78" s="287">
        <v>-1.33</v>
      </c>
      <c r="H78" s="298"/>
      <c r="I78" s="285">
        <v>-1123</v>
      </c>
      <c r="J78" s="285">
        <v>0</v>
      </c>
    </row>
    <row r="79" spans="1:10" s="189" customFormat="1" x14ac:dyDescent="0.2">
      <c r="A79" s="284" t="s">
        <v>494</v>
      </c>
      <c r="B79" s="285">
        <v>19077</v>
      </c>
      <c r="C79" s="287">
        <v>1.32</v>
      </c>
      <c r="D79" s="298"/>
      <c r="E79" s="285">
        <v>-18905</v>
      </c>
      <c r="F79" s="287">
        <v>-1.31</v>
      </c>
      <c r="G79" s="287">
        <v>-1.3</v>
      </c>
      <c r="H79" s="298"/>
      <c r="I79" s="285">
        <v>-172</v>
      </c>
      <c r="J79" s="285">
        <v>0</v>
      </c>
    </row>
    <row r="80" spans="1:10" s="189" customFormat="1" x14ac:dyDescent="0.2">
      <c r="A80" s="284" t="s">
        <v>495</v>
      </c>
      <c r="B80" s="285">
        <v>625</v>
      </c>
      <c r="C80" s="287">
        <v>0.37</v>
      </c>
      <c r="D80" s="298"/>
      <c r="E80" s="285">
        <v>-86</v>
      </c>
      <c r="F80" s="287">
        <v>-0.05</v>
      </c>
      <c r="G80" s="287">
        <v>-0.01</v>
      </c>
      <c r="H80" s="298"/>
      <c r="I80" s="285">
        <v>54</v>
      </c>
      <c r="J80" s="285">
        <v>381</v>
      </c>
    </row>
    <row r="81" spans="1:10" s="189" customFormat="1" x14ac:dyDescent="0.2">
      <c r="A81" s="284" t="s">
        <v>496</v>
      </c>
      <c r="B81" s="285">
        <v>-96</v>
      </c>
      <c r="C81" s="287">
        <v>-5.34</v>
      </c>
      <c r="D81" s="298"/>
      <c r="E81" s="285">
        <v>-18</v>
      </c>
      <c r="F81" s="287">
        <v>-1</v>
      </c>
      <c r="G81" s="287">
        <v>-0.67</v>
      </c>
      <c r="H81" s="298"/>
      <c r="I81" s="285">
        <v>398</v>
      </c>
      <c r="J81" s="285">
        <v>0</v>
      </c>
    </row>
    <row r="82" spans="1:10" s="189" customFormat="1" x14ac:dyDescent="0.2">
      <c r="A82" s="284" t="s">
        <v>497</v>
      </c>
      <c r="B82" s="285">
        <v>-216</v>
      </c>
      <c r="C82" s="287">
        <v>-0.3</v>
      </c>
      <c r="D82" s="298"/>
      <c r="E82" s="285">
        <v>-26</v>
      </c>
      <c r="F82" s="287">
        <v>-0.04</v>
      </c>
      <c r="G82" s="287">
        <v>-0.02</v>
      </c>
      <c r="H82" s="298"/>
      <c r="I82" s="285">
        <v>517</v>
      </c>
      <c r="J82" s="285">
        <v>-17</v>
      </c>
    </row>
    <row r="83" spans="1:10" s="189" customFormat="1" x14ac:dyDescent="0.2">
      <c r="A83" s="284" t="s">
        <v>498</v>
      </c>
      <c r="B83" s="285">
        <v>1648</v>
      </c>
      <c r="C83" s="287">
        <v>0.14000000000000001</v>
      </c>
      <c r="D83" s="298"/>
      <c r="E83" s="285">
        <v>-252</v>
      </c>
      <c r="F83" s="287">
        <v>-0.02</v>
      </c>
      <c r="G83" s="287">
        <v>-0.01</v>
      </c>
      <c r="H83" s="298"/>
      <c r="I83" s="285">
        <v>-397</v>
      </c>
      <c r="J83" s="285">
        <v>-174</v>
      </c>
    </row>
    <row r="84" spans="1:10" s="189" customFormat="1" x14ac:dyDescent="0.2">
      <c r="A84" s="284" t="s">
        <v>499</v>
      </c>
      <c r="B84" s="285">
        <v>1791</v>
      </c>
      <c r="C84" s="287">
        <v>0.13</v>
      </c>
      <c r="D84" s="298"/>
      <c r="E84" s="285">
        <v>-1743</v>
      </c>
      <c r="F84" s="287">
        <v>-0.13</v>
      </c>
      <c r="G84" s="287">
        <v>-0.13</v>
      </c>
      <c r="H84" s="298"/>
      <c r="I84" s="285">
        <v>-8</v>
      </c>
      <c r="J84" s="285">
        <v>-40</v>
      </c>
    </row>
    <row r="85" spans="1:10" s="189" customFormat="1" x14ac:dyDescent="0.2">
      <c r="A85" s="284" t="s">
        <v>500</v>
      </c>
      <c r="B85" s="285">
        <v>2196</v>
      </c>
      <c r="C85" s="287">
        <v>0.18</v>
      </c>
      <c r="D85" s="298"/>
      <c r="E85" s="285">
        <v>-2004</v>
      </c>
      <c r="F85" s="287">
        <v>-0.17</v>
      </c>
      <c r="G85" s="287">
        <v>-0.16</v>
      </c>
      <c r="H85" s="298"/>
      <c r="I85" s="285">
        <v>-160</v>
      </c>
      <c r="J85" s="285">
        <v>-34</v>
      </c>
    </row>
    <row r="86" spans="1:10" s="189" customFormat="1" x14ac:dyDescent="0.2">
      <c r="A86" s="284" t="s">
        <v>501</v>
      </c>
      <c r="B86" s="285">
        <v>7448</v>
      </c>
      <c r="C86" s="287">
        <v>0.19</v>
      </c>
      <c r="D86" s="298"/>
      <c r="E86" s="285">
        <v>-7427</v>
      </c>
      <c r="F86" s="287">
        <v>-0.19</v>
      </c>
      <c r="G86" s="287">
        <v>-0.19</v>
      </c>
      <c r="H86" s="298"/>
      <c r="I86" s="285">
        <v>-1</v>
      </c>
      <c r="J86" s="285">
        <v>-20</v>
      </c>
    </row>
    <row r="87" spans="1:10" s="189" customFormat="1" x14ac:dyDescent="0.2">
      <c r="A87" s="284" t="s">
        <v>502</v>
      </c>
      <c r="B87" s="285">
        <v>5937</v>
      </c>
      <c r="C87" s="287">
        <v>0.16</v>
      </c>
      <c r="D87" s="298"/>
      <c r="E87" s="285">
        <v>-5765</v>
      </c>
      <c r="F87" s="287">
        <v>-0.15</v>
      </c>
      <c r="G87" s="287">
        <v>-0.15</v>
      </c>
      <c r="H87" s="298"/>
      <c r="I87" s="285">
        <v>-144</v>
      </c>
      <c r="J87" s="285">
        <v>-28</v>
      </c>
    </row>
    <row r="88" spans="1:10" s="189" customFormat="1" x14ac:dyDescent="0.2">
      <c r="A88" s="284" t="s">
        <v>503</v>
      </c>
      <c r="B88" s="285">
        <v>2329</v>
      </c>
      <c r="C88" s="287">
        <v>0.4</v>
      </c>
      <c r="D88" s="298"/>
      <c r="E88" s="285">
        <v>-2329</v>
      </c>
      <c r="F88" s="287">
        <v>-0.4</v>
      </c>
      <c r="G88" s="287">
        <v>-0.39</v>
      </c>
      <c r="H88" s="298"/>
      <c r="I88" s="285">
        <v>0</v>
      </c>
      <c r="J88" s="285">
        <v>0</v>
      </c>
    </row>
    <row r="89" spans="1:10" s="189" customFormat="1" x14ac:dyDescent="0.2">
      <c r="A89" s="284" t="s">
        <v>504</v>
      </c>
      <c r="B89" s="285">
        <v>5601</v>
      </c>
      <c r="C89" s="287">
        <v>0.15</v>
      </c>
      <c r="D89" s="298"/>
      <c r="E89" s="285">
        <v>-5598</v>
      </c>
      <c r="F89" s="287">
        <v>-0.15</v>
      </c>
      <c r="G89" s="287">
        <v>-0.15</v>
      </c>
      <c r="H89" s="298"/>
      <c r="I89" s="285">
        <v>-3</v>
      </c>
      <c r="J89" s="285">
        <v>0</v>
      </c>
    </row>
    <row r="90" spans="1:10" s="189" customFormat="1" x14ac:dyDescent="0.2">
      <c r="A90" s="284" t="s">
        <v>505</v>
      </c>
      <c r="B90" s="285">
        <v>3641</v>
      </c>
      <c r="C90" s="287">
        <v>0.23</v>
      </c>
      <c r="D90" s="298"/>
      <c r="E90" s="285">
        <v>-3682</v>
      </c>
      <c r="F90" s="287">
        <v>-0.23</v>
      </c>
      <c r="G90" s="287">
        <v>-0.23</v>
      </c>
      <c r="H90" s="298"/>
      <c r="I90" s="285">
        <v>41</v>
      </c>
      <c r="J90" s="285">
        <v>0</v>
      </c>
    </row>
    <row r="91" spans="1:10" s="189" customFormat="1" x14ac:dyDescent="0.2">
      <c r="A91" s="284" t="s">
        <v>506</v>
      </c>
      <c r="B91" s="285">
        <v>7333</v>
      </c>
      <c r="C91" s="287">
        <v>0.4</v>
      </c>
      <c r="D91" s="298"/>
      <c r="E91" s="285">
        <v>-7332</v>
      </c>
      <c r="F91" s="287">
        <v>-0.4</v>
      </c>
      <c r="G91" s="287">
        <v>-0.4</v>
      </c>
      <c r="H91" s="298"/>
      <c r="I91" s="285">
        <v>-1</v>
      </c>
      <c r="J91" s="285">
        <v>0</v>
      </c>
    </row>
    <row r="92" spans="1:10" s="189" customFormat="1" x14ac:dyDescent="0.2">
      <c r="A92" s="284" t="s">
        <v>507</v>
      </c>
      <c r="B92" s="285">
        <v>3541</v>
      </c>
      <c r="C92" s="287">
        <v>0.16</v>
      </c>
      <c r="D92" s="298"/>
      <c r="E92" s="285">
        <v>-622</v>
      </c>
      <c r="F92" s="287">
        <v>-0.03</v>
      </c>
      <c r="G92" s="287">
        <v>-0.01</v>
      </c>
      <c r="H92" s="298"/>
      <c r="I92" s="285">
        <v>-1059</v>
      </c>
      <c r="J92" s="285">
        <v>-2533</v>
      </c>
    </row>
    <row r="93" spans="1:10" s="189" customFormat="1" x14ac:dyDescent="0.2">
      <c r="A93" s="284" t="s">
        <v>508</v>
      </c>
      <c r="B93" s="285">
        <v>2235</v>
      </c>
      <c r="C93" s="287">
        <v>0.14000000000000001</v>
      </c>
      <c r="D93" s="298"/>
      <c r="E93" s="285">
        <v>-661</v>
      </c>
      <c r="F93" s="287">
        <v>-0.04</v>
      </c>
      <c r="G93" s="287">
        <v>-0.01</v>
      </c>
      <c r="H93" s="298"/>
      <c r="I93" s="285">
        <v>-2945</v>
      </c>
      <c r="J93" s="285">
        <v>-2378</v>
      </c>
    </row>
    <row r="94" spans="1:10" s="189" customFormat="1" x14ac:dyDescent="0.2">
      <c r="A94" s="284" t="s">
        <v>509</v>
      </c>
      <c r="B94" s="285">
        <v>562</v>
      </c>
      <c r="C94" s="287">
        <v>0.02</v>
      </c>
      <c r="D94" s="298"/>
      <c r="E94" s="285">
        <v>-562</v>
      </c>
      <c r="F94" s="287">
        <v>-0.02</v>
      </c>
      <c r="G94" s="287">
        <v>-0.01</v>
      </c>
      <c r="H94" s="298"/>
      <c r="I94" s="285">
        <v>-958</v>
      </c>
      <c r="J94" s="285">
        <v>-1271</v>
      </c>
    </row>
    <row r="95" spans="1:10" s="189" customFormat="1" x14ac:dyDescent="0.2">
      <c r="A95" s="284" t="s">
        <v>510</v>
      </c>
      <c r="B95" s="285">
        <v>1545</v>
      </c>
      <c r="C95" s="287">
        <v>0.16</v>
      </c>
      <c r="D95" s="298"/>
      <c r="E95" s="285">
        <v>-1814</v>
      </c>
      <c r="F95" s="287">
        <v>-0.18</v>
      </c>
      <c r="G95" s="287">
        <v>-0.18</v>
      </c>
      <c r="H95" s="298"/>
      <c r="I95" s="285">
        <v>352</v>
      </c>
      <c r="J95" s="285">
        <v>-85</v>
      </c>
    </row>
    <row r="96" spans="1:10" s="189" customFormat="1" x14ac:dyDescent="0.2">
      <c r="A96" s="284" t="s">
        <v>511</v>
      </c>
      <c r="B96" s="285">
        <v>2249</v>
      </c>
      <c r="C96" s="287">
        <v>0.44</v>
      </c>
      <c r="D96" s="298"/>
      <c r="E96" s="285">
        <v>-2110</v>
      </c>
      <c r="F96" s="287">
        <v>-0.42</v>
      </c>
      <c r="G96" s="287">
        <v>-0.41</v>
      </c>
      <c r="H96" s="298"/>
      <c r="I96" s="285">
        <v>-139</v>
      </c>
      <c r="J96" s="285">
        <v>0</v>
      </c>
    </row>
    <row r="97" spans="1:10" s="189" customFormat="1" x14ac:dyDescent="0.2">
      <c r="A97" s="284" t="s">
        <v>512</v>
      </c>
      <c r="B97" s="285">
        <v>-133</v>
      </c>
      <c r="C97" s="287">
        <v>-0.38</v>
      </c>
      <c r="D97" s="298"/>
      <c r="E97" s="285">
        <v>-148</v>
      </c>
      <c r="F97" s="287">
        <v>-0.43</v>
      </c>
      <c r="G97" s="287">
        <v>-0.03</v>
      </c>
      <c r="H97" s="298"/>
      <c r="I97" s="285">
        <v>-27</v>
      </c>
      <c r="J97" s="285">
        <v>-2175</v>
      </c>
    </row>
    <row r="98" spans="1:10" s="189" customFormat="1" x14ac:dyDescent="0.2">
      <c r="A98" s="284" t="s">
        <v>513</v>
      </c>
      <c r="B98" s="285">
        <v>9</v>
      </c>
      <c r="C98" s="287">
        <v>0.02</v>
      </c>
      <c r="D98" s="298"/>
      <c r="E98" s="285">
        <v>-72</v>
      </c>
      <c r="F98" s="287">
        <v>-0.2</v>
      </c>
      <c r="G98" s="287">
        <v>-0.04</v>
      </c>
      <c r="H98" s="298"/>
      <c r="I98" s="285">
        <v>35</v>
      </c>
      <c r="J98" s="285">
        <v>-77</v>
      </c>
    </row>
    <row r="99" spans="1:10" s="189" customFormat="1" x14ac:dyDescent="0.2">
      <c r="A99" s="284" t="s">
        <v>668</v>
      </c>
      <c r="B99" s="285">
        <v>804</v>
      </c>
      <c r="C99" s="287">
        <v>0.26</v>
      </c>
      <c r="D99" s="298"/>
      <c r="E99" s="285">
        <v>-830</v>
      </c>
      <c r="F99" s="287">
        <v>-0.26</v>
      </c>
      <c r="G99" s="287">
        <v>-0.26</v>
      </c>
      <c r="H99" s="298"/>
      <c r="I99" s="285">
        <v>43</v>
      </c>
      <c r="J99" s="285">
        <v>0</v>
      </c>
    </row>
    <row r="100" spans="1:10" s="189" customFormat="1" x14ac:dyDescent="0.2">
      <c r="A100" s="284" t="s">
        <v>670</v>
      </c>
      <c r="B100" s="285">
        <v>849</v>
      </c>
      <c r="C100" s="287">
        <v>0.34</v>
      </c>
      <c r="D100" s="298"/>
      <c r="E100" s="285">
        <v>-784</v>
      </c>
      <c r="F100" s="287">
        <v>-0.31</v>
      </c>
      <c r="G100" s="287">
        <v>-0.31</v>
      </c>
      <c r="H100" s="298"/>
      <c r="I100" s="285">
        <v>15</v>
      </c>
      <c r="J100" s="285">
        <v>0</v>
      </c>
    </row>
    <row r="101" spans="1:10" s="189" customFormat="1" x14ac:dyDescent="0.2">
      <c r="A101" s="284" t="s">
        <v>671</v>
      </c>
      <c r="B101" s="285">
        <v>181</v>
      </c>
      <c r="C101" s="287">
        <v>0.12</v>
      </c>
      <c r="D101" s="298"/>
      <c r="E101" s="285">
        <v>-14</v>
      </c>
      <c r="F101" s="287">
        <v>-0.01</v>
      </c>
      <c r="G101" s="287">
        <v>-0.01</v>
      </c>
      <c r="H101" s="298"/>
      <c r="I101" s="285">
        <v>49</v>
      </c>
      <c r="J101" s="285">
        <v>0</v>
      </c>
    </row>
    <row r="102" spans="1:10" s="189" customFormat="1" x14ac:dyDescent="0.2">
      <c r="A102" s="284" t="s">
        <v>672</v>
      </c>
      <c r="B102" s="285">
        <v>279</v>
      </c>
      <c r="C102" s="287">
        <v>0.3</v>
      </c>
      <c r="D102" s="298"/>
      <c r="E102" s="285">
        <v>-22</v>
      </c>
      <c r="F102" s="287">
        <v>-0.02</v>
      </c>
      <c r="G102" s="287">
        <v>-0.02</v>
      </c>
      <c r="H102" s="298"/>
      <c r="I102" s="285">
        <v>17</v>
      </c>
      <c r="J102" s="285">
        <v>0</v>
      </c>
    </row>
    <row r="103" spans="1:10" s="189" customFormat="1" x14ac:dyDescent="0.2">
      <c r="A103" s="284" t="s">
        <v>461</v>
      </c>
      <c r="B103" s="285">
        <v>13486</v>
      </c>
      <c r="C103" s="287">
        <v>1.28</v>
      </c>
      <c r="D103" s="298"/>
      <c r="E103" s="285">
        <v>-10879</v>
      </c>
      <c r="F103" s="287">
        <v>-1.03</v>
      </c>
      <c r="G103" s="287">
        <v>-1.03</v>
      </c>
      <c r="H103" s="298"/>
      <c r="I103" s="285">
        <v>-2607</v>
      </c>
      <c r="J103" s="285">
        <v>0</v>
      </c>
    </row>
    <row r="104" spans="1:10" s="189" customFormat="1" x14ac:dyDescent="0.2">
      <c r="A104" s="284" t="s">
        <v>463</v>
      </c>
      <c r="B104" s="285">
        <v>4352</v>
      </c>
      <c r="C104" s="287">
        <v>0.2</v>
      </c>
      <c r="D104" s="298"/>
      <c r="E104" s="285">
        <v>-3812</v>
      </c>
      <c r="F104" s="287">
        <v>-0.18</v>
      </c>
      <c r="G104" s="287">
        <v>-0.18</v>
      </c>
      <c r="H104" s="298"/>
      <c r="I104" s="285">
        <v>-540</v>
      </c>
      <c r="J104" s="285">
        <v>0</v>
      </c>
    </row>
    <row r="105" spans="1:10" s="189" customFormat="1" x14ac:dyDescent="0.2">
      <c r="A105" s="284" t="s">
        <v>464</v>
      </c>
      <c r="B105" s="285">
        <v>25299</v>
      </c>
      <c r="C105" s="287">
        <v>0.18</v>
      </c>
      <c r="D105" s="298"/>
      <c r="E105" s="285">
        <v>-18324</v>
      </c>
      <c r="F105" s="287">
        <v>-0.13</v>
      </c>
      <c r="G105" s="287">
        <v>-0.13</v>
      </c>
      <c r="H105" s="298"/>
      <c r="I105" s="285">
        <v>-6975</v>
      </c>
      <c r="J105" s="285">
        <v>0</v>
      </c>
    </row>
    <row r="106" spans="1:10" s="189" customFormat="1" x14ac:dyDescent="0.2">
      <c r="A106" s="284" t="s">
        <v>465</v>
      </c>
      <c r="B106" s="285">
        <v>8069</v>
      </c>
      <c r="C106" s="287">
        <v>0.28000000000000003</v>
      </c>
      <c r="D106" s="298"/>
      <c r="E106" s="285">
        <v>-5895</v>
      </c>
      <c r="F106" s="287">
        <v>-0.21</v>
      </c>
      <c r="G106" s="287">
        <v>-0.18</v>
      </c>
      <c r="H106" s="298"/>
      <c r="I106" s="285">
        <v>-2173</v>
      </c>
      <c r="J106" s="285">
        <v>0</v>
      </c>
    </row>
    <row r="107" spans="1:10" s="189" customFormat="1" x14ac:dyDescent="0.2">
      <c r="A107" s="284" t="s">
        <v>673</v>
      </c>
      <c r="B107" s="285">
        <v>100</v>
      </c>
      <c r="C107" s="287">
        <v>0.06</v>
      </c>
      <c r="D107" s="298"/>
      <c r="E107" s="285">
        <v>-119</v>
      </c>
      <c r="F107" s="287">
        <v>-7.0000000000000007E-2</v>
      </c>
      <c r="G107" s="287">
        <v>-0.06</v>
      </c>
      <c r="H107" s="298"/>
      <c r="I107" s="285">
        <v>0</v>
      </c>
      <c r="J107" s="285">
        <v>0</v>
      </c>
    </row>
    <row r="108" spans="1:10" s="189" customFormat="1" x14ac:dyDescent="0.2">
      <c r="A108" s="284" t="s">
        <v>580</v>
      </c>
      <c r="B108" s="285">
        <v>34</v>
      </c>
      <c r="C108" s="287" t="s">
        <v>453</v>
      </c>
      <c r="D108" s="298"/>
      <c r="E108" s="285">
        <v>-35</v>
      </c>
      <c r="F108" s="287" t="s">
        <v>453</v>
      </c>
      <c r="G108" s="287" t="s">
        <v>453</v>
      </c>
      <c r="H108" s="298"/>
      <c r="I108" s="285">
        <v>0</v>
      </c>
      <c r="J108" s="285">
        <v>0</v>
      </c>
    </row>
    <row r="109" spans="1:10" s="189" customFormat="1" x14ac:dyDescent="0.2">
      <c r="A109" s="284" t="s">
        <v>675</v>
      </c>
      <c r="B109" s="285">
        <v>-1</v>
      </c>
      <c r="C109" s="287">
        <v>0</v>
      </c>
      <c r="D109" s="298"/>
      <c r="E109" s="285">
        <v>-1</v>
      </c>
      <c r="F109" s="287">
        <v>0</v>
      </c>
      <c r="G109" s="287">
        <v>0</v>
      </c>
      <c r="H109" s="298"/>
      <c r="I109" s="285">
        <v>0</v>
      </c>
      <c r="J109" s="285">
        <v>0</v>
      </c>
    </row>
    <row r="110" spans="1:10" s="189" customFormat="1" x14ac:dyDescent="0.2">
      <c r="A110" s="284" t="s">
        <v>676</v>
      </c>
      <c r="B110" s="285">
        <v>0</v>
      </c>
      <c r="C110" s="287">
        <v>0</v>
      </c>
      <c r="D110" s="298"/>
      <c r="E110" s="285">
        <v>-2</v>
      </c>
      <c r="F110" s="287">
        <v>0</v>
      </c>
      <c r="G110" s="287">
        <v>0</v>
      </c>
      <c r="H110" s="298"/>
      <c r="I110" s="285">
        <v>0</v>
      </c>
      <c r="J110" s="285">
        <v>0</v>
      </c>
    </row>
    <row r="111" spans="1:10" s="189" customFormat="1" ht="22.5" x14ac:dyDescent="0.2">
      <c r="A111" s="284" t="s">
        <v>743</v>
      </c>
      <c r="B111" s="285">
        <v>31704</v>
      </c>
      <c r="C111" s="287">
        <v>4.51</v>
      </c>
      <c r="D111" s="298"/>
      <c r="E111" s="285">
        <v>-31627</v>
      </c>
      <c r="F111" s="287">
        <v>-4.5</v>
      </c>
      <c r="G111" s="287">
        <v>-4.3899999999999997</v>
      </c>
      <c r="H111" s="298"/>
      <c r="I111" s="285">
        <v>-77</v>
      </c>
      <c r="J111" s="285">
        <v>0</v>
      </c>
    </row>
    <row r="112" spans="1:10" s="189" customFormat="1" x14ac:dyDescent="0.2">
      <c r="A112" s="284" t="s">
        <v>746</v>
      </c>
      <c r="B112" s="285">
        <v>1637</v>
      </c>
      <c r="C112" s="287">
        <v>0.16</v>
      </c>
      <c r="D112" s="298"/>
      <c r="E112" s="285">
        <v>-687</v>
      </c>
      <c r="F112" s="287">
        <v>-7.0000000000000007E-2</v>
      </c>
      <c r="G112" s="287">
        <v>-0.02</v>
      </c>
      <c r="H112" s="298"/>
      <c r="I112" s="285">
        <v>0</v>
      </c>
      <c r="J112" s="285">
        <v>0</v>
      </c>
    </row>
    <row r="113" spans="1:10" s="189" customFormat="1" x14ac:dyDescent="0.2">
      <c r="A113" s="284" t="s">
        <v>677</v>
      </c>
      <c r="B113" s="285">
        <v>1344</v>
      </c>
      <c r="C113" s="287">
        <v>0.24</v>
      </c>
      <c r="D113" s="298"/>
      <c r="E113" s="285">
        <v>-1499</v>
      </c>
      <c r="F113" s="287">
        <v>-0.27</v>
      </c>
      <c r="G113" s="287">
        <v>-0.27</v>
      </c>
      <c r="H113" s="298"/>
      <c r="I113" s="285">
        <v>-269</v>
      </c>
      <c r="J113" s="285">
        <v>0</v>
      </c>
    </row>
    <row r="114" spans="1:10" s="189" customFormat="1" x14ac:dyDescent="0.2">
      <c r="A114" s="284" t="s">
        <v>679</v>
      </c>
      <c r="B114" s="285">
        <v>836</v>
      </c>
      <c r="C114" s="287">
        <v>0.23</v>
      </c>
      <c r="D114" s="298"/>
      <c r="E114" s="285">
        <v>-1001</v>
      </c>
      <c r="F114" s="287">
        <v>-0.28000000000000003</v>
      </c>
      <c r="G114" s="287">
        <v>-0.28000000000000003</v>
      </c>
      <c r="H114" s="298"/>
      <c r="I114" s="285">
        <v>-135</v>
      </c>
      <c r="J114" s="285">
        <v>0</v>
      </c>
    </row>
    <row r="115" spans="1:10" s="189" customFormat="1" x14ac:dyDescent="0.2">
      <c r="A115" s="284" t="s">
        <v>514</v>
      </c>
      <c r="B115" s="285">
        <v>-52</v>
      </c>
      <c r="C115" s="287">
        <v>-0.28999999999999998</v>
      </c>
      <c r="D115" s="298"/>
      <c r="E115" s="285">
        <v>-85</v>
      </c>
      <c r="F115" s="287">
        <v>-0.47</v>
      </c>
      <c r="G115" s="287">
        <v>-0.04</v>
      </c>
      <c r="H115" s="298"/>
      <c r="I115" s="285">
        <v>29</v>
      </c>
      <c r="J115" s="285">
        <v>-371</v>
      </c>
    </row>
    <row r="116" spans="1:10" s="189" customFormat="1" x14ac:dyDescent="0.2">
      <c r="A116" s="284" t="s">
        <v>680</v>
      </c>
      <c r="B116" s="285">
        <v>-4</v>
      </c>
      <c r="C116" s="287">
        <v>-0.01</v>
      </c>
      <c r="D116" s="298"/>
      <c r="E116" s="285">
        <v>-21</v>
      </c>
      <c r="F116" s="287">
        <v>-0.03</v>
      </c>
      <c r="G116" s="287">
        <v>-0.02</v>
      </c>
      <c r="H116" s="298"/>
      <c r="I116" s="285">
        <v>-5500</v>
      </c>
      <c r="J116" s="285">
        <v>0</v>
      </c>
    </row>
    <row r="117" spans="1:10" s="189" customFormat="1" ht="22.5" x14ac:dyDescent="0.2">
      <c r="A117" s="284" t="s">
        <v>621</v>
      </c>
      <c r="B117" s="285">
        <v>86</v>
      </c>
      <c r="C117" s="287">
        <v>0.01</v>
      </c>
      <c r="D117" s="298"/>
      <c r="E117" s="285">
        <v>-17</v>
      </c>
      <c r="F117" s="287">
        <v>0</v>
      </c>
      <c r="G117" s="287">
        <v>0</v>
      </c>
      <c r="H117" s="298"/>
      <c r="I117" s="285">
        <v>0</v>
      </c>
      <c r="J117" s="285">
        <v>0</v>
      </c>
    </row>
    <row r="118" spans="1:10" s="189" customFormat="1" x14ac:dyDescent="0.2">
      <c r="A118" s="284" t="s">
        <v>466</v>
      </c>
      <c r="B118" s="285">
        <v>50</v>
      </c>
      <c r="C118" s="287">
        <v>7.0000000000000007E-2</v>
      </c>
      <c r="D118" s="298"/>
      <c r="E118" s="285">
        <v>-134</v>
      </c>
      <c r="F118" s="287">
        <v>-0.18</v>
      </c>
      <c r="G118" s="287">
        <v>-0.17</v>
      </c>
      <c r="H118" s="298"/>
      <c r="I118" s="285">
        <v>218</v>
      </c>
      <c r="J118" s="285">
        <v>0</v>
      </c>
    </row>
    <row r="119" spans="1:10" s="189" customFormat="1" x14ac:dyDescent="0.2">
      <c r="A119" s="284" t="s">
        <v>467</v>
      </c>
      <c r="B119" s="285">
        <v>86</v>
      </c>
      <c r="C119" s="287">
        <v>0.08</v>
      </c>
      <c r="D119" s="298"/>
      <c r="E119" s="285">
        <v>-2700</v>
      </c>
      <c r="F119" s="287">
        <v>-2.66</v>
      </c>
      <c r="G119" s="287">
        <v>-2.65</v>
      </c>
      <c r="H119" s="298"/>
      <c r="I119" s="285">
        <v>404</v>
      </c>
      <c r="J119" s="285">
        <v>0</v>
      </c>
    </row>
    <row r="120" spans="1:10" s="189" customFormat="1" x14ac:dyDescent="0.2">
      <c r="A120" s="284" t="s">
        <v>468</v>
      </c>
      <c r="B120" s="285">
        <v>99</v>
      </c>
      <c r="C120" s="287">
        <v>0.03</v>
      </c>
      <c r="D120" s="298"/>
      <c r="E120" s="285">
        <v>-45</v>
      </c>
      <c r="F120" s="287">
        <v>-0.02</v>
      </c>
      <c r="G120" s="287">
        <v>-0.02</v>
      </c>
      <c r="H120" s="298"/>
      <c r="I120" s="285">
        <v>806</v>
      </c>
      <c r="J120" s="285">
        <v>0</v>
      </c>
    </row>
    <row r="121" spans="1:10" s="189" customFormat="1" x14ac:dyDescent="0.2">
      <c r="A121" s="284" t="s">
        <v>469</v>
      </c>
      <c r="B121" s="285">
        <v>77</v>
      </c>
      <c r="C121" s="287">
        <v>0.04</v>
      </c>
      <c r="D121" s="298"/>
      <c r="E121" s="285">
        <v>-36</v>
      </c>
      <c r="F121" s="287">
        <v>-0.02</v>
      </c>
      <c r="G121" s="287">
        <v>-0.02</v>
      </c>
      <c r="H121" s="298"/>
      <c r="I121" s="285">
        <v>1046</v>
      </c>
      <c r="J121" s="285">
        <v>0</v>
      </c>
    </row>
    <row r="122" spans="1:10" s="189" customFormat="1" x14ac:dyDescent="0.2">
      <c r="A122" s="284" t="s">
        <v>470</v>
      </c>
      <c r="B122" s="285">
        <v>1399</v>
      </c>
      <c r="C122" s="287">
        <v>0.3</v>
      </c>
      <c r="D122" s="298"/>
      <c r="E122" s="285">
        <v>-952</v>
      </c>
      <c r="F122" s="287">
        <v>-0.2</v>
      </c>
      <c r="G122" s="287">
        <v>-0.2</v>
      </c>
      <c r="H122" s="298"/>
      <c r="I122" s="285">
        <v>-513</v>
      </c>
      <c r="J122" s="285">
        <v>0</v>
      </c>
    </row>
    <row r="123" spans="1:10" s="189" customFormat="1" x14ac:dyDescent="0.2">
      <c r="A123" s="284" t="s">
        <v>471</v>
      </c>
      <c r="B123" s="285">
        <v>1195</v>
      </c>
      <c r="C123" s="287">
        <v>0.16</v>
      </c>
      <c r="D123" s="298"/>
      <c r="E123" s="285">
        <v>-726</v>
      </c>
      <c r="F123" s="287">
        <v>-0.09</v>
      </c>
      <c r="G123" s="287">
        <v>-0.09</v>
      </c>
      <c r="H123" s="298"/>
      <c r="I123" s="285">
        <v>-469</v>
      </c>
      <c r="J123" s="285">
        <v>0</v>
      </c>
    </row>
    <row r="124" spans="1:10" s="189" customFormat="1" x14ac:dyDescent="0.2">
      <c r="A124" s="284" t="s">
        <v>472</v>
      </c>
      <c r="B124" s="285">
        <v>5468</v>
      </c>
      <c r="C124" s="287">
        <v>0.41</v>
      </c>
      <c r="D124" s="298"/>
      <c r="E124" s="285">
        <v>-2106</v>
      </c>
      <c r="F124" s="287">
        <v>-0.16</v>
      </c>
      <c r="G124" s="287">
        <v>-0.16</v>
      </c>
      <c r="H124" s="298"/>
      <c r="I124" s="285">
        <v>-3362</v>
      </c>
      <c r="J124" s="285">
        <v>0</v>
      </c>
    </row>
    <row r="125" spans="1:10" s="189" customFormat="1" x14ac:dyDescent="0.2">
      <c r="A125" s="284" t="s">
        <v>623</v>
      </c>
      <c r="B125" s="285">
        <v>219</v>
      </c>
      <c r="C125" s="287">
        <v>0.12</v>
      </c>
      <c r="D125" s="298"/>
      <c r="E125" s="285">
        <v>-327</v>
      </c>
      <c r="F125" s="287">
        <v>-0.18</v>
      </c>
      <c r="G125" s="287">
        <v>-0.16</v>
      </c>
      <c r="H125" s="298"/>
      <c r="I125" s="285">
        <v>167</v>
      </c>
      <c r="J125" s="285">
        <v>-117</v>
      </c>
    </row>
    <row r="126" spans="1:10" s="189" customFormat="1" x14ac:dyDescent="0.2">
      <c r="A126" s="284" t="s">
        <v>624</v>
      </c>
      <c r="B126" s="285">
        <v>7961</v>
      </c>
      <c r="C126" s="287">
        <v>0.59</v>
      </c>
      <c r="D126" s="298"/>
      <c r="E126" s="285">
        <v>-9396</v>
      </c>
      <c r="F126" s="287">
        <v>-0.7</v>
      </c>
      <c r="G126" s="287">
        <v>-0.69</v>
      </c>
      <c r="H126" s="298"/>
      <c r="I126" s="285">
        <v>1307</v>
      </c>
      <c r="J126" s="285">
        <v>288</v>
      </c>
    </row>
    <row r="127" spans="1:10" s="189" customFormat="1" x14ac:dyDescent="0.2">
      <c r="A127" s="284" t="s">
        <v>625</v>
      </c>
      <c r="B127" s="285">
        <v>4369</v>
      </c>
      <c r="C127" s="287">
        <v>0.48</v>
      </c>
      <c r="D127" s="298"/>
      <c r="E127" s="285">
        <v>-6171</v>
      </c>
      <c r="F127" s="287">
        <v>-0.67</v>
      </c>
      <c r="G127" s="287">
        <v>-0.67</v>
      </c>
      <c r="H127" s="298"/>
      <c r="I127" s="285">
        <v>1961</v>
      </c>
      <c r="J127" s="285">
        <v>-159</v>
      </c>
    </row>
    <row r="128" spans="1:10" s="189" customFormat="1" x14ac:dyDescent="0.2">
      <c r="A128" s="284" t="s">
        <v>626</v>
      </c>
      <c r="B128" s="285">
        <v>607</v>
      </c>
      <c r="C128" s="287">
        <v>0.35</v>
      </c>
      <c r="D128" s="298"/>
      <c r="E128" s="285">
        <v>-616</v>
      </c>
      <c r="F128" s="287">
        <v>-0.36</v>
      </c>
      <c r="G128" s="287">
        <v>-0.35</v>
      </c>
      <c r="H128" s="298"/>
      <c r="I128" s="285">
        <v>-5021</v>
      </c>
      <c r="J128" s="285">
        <v>5030</v>
      </c>
    </row>
    <row r="129" spans="1:10" s="189" customFormat="1" x14ac:dyDescent="0.2">
      <c r="A129" s="284" t="s">
        <v>627</v>
      </c>
      <c r="B129" s="285">
        <v>664</v>
      </c>
      <c r="C129" s="287">
        <v>0.2</v>
      </c>
      <c r="D129" s="298"/>
      <c r="E129" s="285">
        <v>-378</v>
      </c>
      <c r="F129" s="287">
        <v>-0.11</v>
      </c>
      <c r="G129" s="287">
        <v>-0.09</v>
      </c>
      <c r="H129" s="298"/>
      <c r="I129" s="285">
        <v>-340</v>
      </c>
      <c r="J129" s="285">
        <v>3</v>
      </c>
    </row>
    <row r="130" spans="1:10" s="189" customFormat="1" x14ac:dyDescent="0.2">
      <c r="A130" s="284" t="s">
        <v>628</v>
      </c>
      <c r="B130" s="285">
        <v>1504</v>
      </c>
      <c r="C130" s="287">
        <v>0.37</v>
      </c>
      <c r="D130" s="298"/>
      <c r="E130" s="285">
        <v>-1471</v>
      </c>
      <c r="F130" s="287">
        <v>-0.36</v>
      </c>
      <c r="G130" s="287">
        <v>-0.36</v>
      </c>
      <c r="H130" s="298"/>
      <c r="I130" s="285">
        <v>-33</v>
      </c>
      <c r="J130" s="285">
        <v>0</v>
      </c>
    </row>
    <row r="131" spans="1:10" s="189" customFormat="1" x14ac:dyDescent="0.2">
      <c r="A131" s="284" t="s">
        <v>629</v>
      </c>
      <c r="B131" s="285">
        <v>3384</v>
      </c>
      <c r="C131" s="287">
        <v>0.13</v>
      </c>
      <c r="D131" s="298"/>
      <c r="E131" s="285">
        <v>-4368</v>
      </c>
      <c r="F131" s="287">
        <v>-0.17</v>
      </c>
      <c r="G131" s="287">
        <v>-0.17</v>
      </c>
      <c r="H131" s="298"/>
      <c r="I131" s="285">
        <v>1171</v>
      </c>
      <c r="J131" s="285">
        <v>-187</v>
      </c>
    </row>
    <row r="132" spans="1:10" s="189" customFormat="1" x14ac:dyDescent="0.2">
      <c r="A132" s="284" t="s">
        <v>630</v>
      </c>
      <c r="B132" s="285">
        <v>3170</v>
      </c>
      <c r="C132" s="287">
        <v>0.06</v>
      </c>
      <c r="D132" s="298"/>
      <c r="E132" s="285">
        <v>15168</v>
      </c>
      <c r="F132" s="287">
        <v>0.27</v>
      </c>
      <c r="G132" s="287">
        <v>0.27</v>
      </c>
      <c r="H132" s="298"/>
      <c r="I132" s="285">
        <v>-18643</v>
      </c>
      <c r="J132" s="285">
        <v>305</v>
      </c>
    </row>
    <row r="133" spans="1:10" s="189" customFormat="1" x14ac:dyDescent="0.2">
      <c r="A133" s="284" t="s">
        <v>631</v>
      </c>
      <c r="B133" s="285">
        <v>10615</v>
      </c>
      <c r="C133" s="287">
        <v>1.32</v>
      </c>
      <c r="D133" s="298"/>
      <c r="E133" s="285">
        <v>-9756</v>
      </c>
      <c r="F133" s="287">
        <v>-1.22</v>
      </c>
      <c r="G133" s="287">
        <v>-1.22</v>
      </c>
      <c r="H133" s="298"/>
      <c r="I133" s="285">
        <v>-859</v>
      </c>
      <c r="J133" s="285">
        <v>0</v>
      </c>
    </row>
    <row r="134" spans="1:10" s="189" customFormat="1" x14ac:dyDescent="0.2">
      <c r="A134" s="284" t="s">
        <v>632</v>
      </c>
      <c r="B134" s="285">
        <v>47</v>
      </c>
      <c r="C134" s="287">
        <v>0.03</v>
      </c>
      <c r="D134" s="298"/>
      <c r="E134" s="285">
        <v>-92</v>
      </c>
      <c r="F134" s="287">
        <v>-7.0000000000000007E-2</v>
      </c>
      <c r="G134" s="287">
        <v>-0.02</v>
      </c>
      <c r="H134" s="298"/>
      <c r="I134" s="285">
        <v>49</v>
      </c>
      <c r="J134" s="285">
        <v>-129</v>
      </c>
    </row>
    <row r="135" spans="1:10" s="189" customFormat="1" x14ac:dyDescent="0.2">
      <c r="A135" s="284" t="s">
        <v>633</v>
      </c>
      <c r="B135" s="285">
        <v>191</v>
      </c>
      <c r="C135" s="287">
        <v>0.49</v>
      </c>
      <c r="D135" s="298"/>
      <c r="E135" s="285">
        <v>-27</v>
      </c>
      <c r="F135" s="287">
        <v>-7.0000000000000007E-2</v>
      </c>
      <c r="G135" s="287">
        <v>-0.06</v>
      </c>
      <c r="H135" s="298"/>
      <c r="I135" s="285">
        <v>443</v>
      </c>
      <c r="J135" s="285">
        <v>-25</v>
      </c>
    </row>
    <row r="136" spans="1:10" s="189" customFormat="1" x14ac:dyDescent="0.2">
      <c r="A136" s="284" t="s">
        <v>634</v>
      </c>
      <c r="B136" s="285">
        <v>815</v>
      </c>
      <c r="C136" s="287">
        <v>0.13</v>
      </c>
      <c r="D136" s="298"/>
      <c r="E136" s="285">
        <v>-1091</v>
      </c>
      <c r="F136" s="287">
        <v>-0.17</v>
      </c>
      <c r="G136" s="287">
        <v>-0.16</v>
      </c>
      <c r="H136" s="298"/>
      <c r="I136" s="285">
        <v>704</v>
      </c>
      <c r="J136" s="285">
        <v>-428</v>
      </c>
    </row>
    <row r="137" spans="1:10" s="189" customFormat="1" x14ac:dyDescent="0.2">
      <c r="A137" s="284" t="s">
        <v>635</v>
      </c>
      <c r="B137" s="285">
        <v>1897</v>
      </c>
      <c r="C137" s="287">
        <v>0.17</v>
      </c>
      <c r="D137" s="298"/>
      <c r="E137" s="285">
        <v>-1517</v>
      </c>
      <c r="F137" s="287">
        <v>-0.14000000000000001</v>
      </c>
      <c r="G137" s="287">
        <v>-0.11</v>
      </c>
      <c r="H137" s="298"/>
      <c r="I137" s="285">
        <v>194</v>
      </c>
      <c r="J137" s="285">
        <v>-575</v>
      </c>
    </row>
    <row r="138" spans="1:10" s="189" customFormat="1" x14ac:dyDescent="0.2">
      <c r="A138" s="284" t="s">
        <v>636</v>
      </c>
      <c r="B138" s="285">
        <v>2202</v>
      </c>
      <c r="C138" s="287">
        <v>0.17</v>
      </c>
      <c r="D138" s="298"/>
      <c r="E138" s="285">
        <v>-2340</v>
      </c>
      <c r="F138" s="287">
        <v>-0.18</v>
      </c>
      <c r="G138" s="287">
        <v>-0.17</v>
      </c>
      <c r="H138" s="298"/>
      <c r="I138" s="285">
        <v>226</v>
      </c>
      <c r="J138" s="285">
        <v>-88</v>
      </c>
    </row>
    <row r="139" spans="1:10" s="189" customFormat="1" x14ac:dyDescent="0.2">
      <c r="A139" s="284" t="s">
        <v>637</v>
      </c>
      <c r="B139" s="285">
        <v>759</v>
      </c>
      <c r="C139" s="287">
        <v>0.14000000000000001</v>
      </c>
      <c r="D139" s="298"/>
      <c r="E139" s="285">
        <v>-597</v>
      </c>
      <c r="F139" s="287">
        <v>-0.11</v>
      </c>
      <c r="G139" s="287">
        <v>-0.1</v>
      </c>
      <c r="H139" s="298"/>
      <c r="I139" s="285">
        <v>107</v>
      </c>
      <c r="J139" s="285">
        <v>-269</v>
      </c>
    </row>
    <row r="140" spans="1:10" s="189" customFormat="1" x14ac:dyDescent="0.2">
      <c r="A140" s="284" t="s">
        <v>638</v>
      </c>
      <c r="B140" s="285">
        <v>939</v>
      </c>
      <c r="C140" s="287">
        <v>0.18</v>
      </c>
      <c r="D140" s="298"/>
      <c r="E140" s="285">
        <v>-994</v>
      </c>
      <c r="F140" s="287">
        <v>-0.19</v>
      </c>
      <c r="G140" s="287">
        <v>-0.18</v>
      </c>
      <c r="H140" s="298"/>
      <c r="I140" s="285">
        <v>223</v>
      </c>
      <c r="J140" s="285">
        <v>-168</v>
      </c>
    </row>
    <row r="141" spans="1:10" s="189" customFormat="1" x14ac:dyDescent="0.2">
      <c r="A141" s="284" t="s">
        <v>639</v>
      </c>
      <c r="B141" s="285">
        <v>647</v>
      </c>
      <c r="C141" s="287">
        <v>0.32</v>
      </c>
      <c r="D141" s="298"/>
      <c r="E141" s="285">
        <v>-717</v>
      </c>
      <c r="F141" s="287">
        <v>-0.35</v>
      </c>
      <c r="G141" s="287">
        <v>-0.34</v>
      </c>
      <c r="H141" s="298"/>
      <c r="I141" s="285">
        <v>32</v>
      </c>
      <c r="J141" s="285">
        <v>38</v>
      </c>
    </row>
    <row r="142" spans="1:10" s="189" customFormat="1" x14ac:dyDescent="0.2">
      <c r="A142" s="284" t="s">
        <v>640</v>
      </c>
      <c r="B142" s="285">
        <v>2146</v>
      </c>
      <c r="C142" s="287">
        <v>0.41</v>
      </c>
      <c r="D142" s="298"/>
      <c r="E142" s="285">
        <v>-1327</v>
      </c>
      <c r="F142" s="287">
        <v>-0.26</v>
      </c>
      <c r="G142" s="287">
        <v>-0.25</v>
      </c>
      <c r="H142" s="298"/>
      <c r="I142" s="285">
        <v>309</v>
      </c>
      <c r="J142" s="285">
        <v>-1128</v>
      </c>
    </row>
    <row r="143" spans="1:10" s="189" customFormat="1" x14ac:dyDescent="0.2">
      <c r="A143" s="284" t="s">
        <v>641</v>
      </c>
      <c r="B143" s="285">
        <v>3200</v>
      </c>
      <c r="C143" s="287">
        <v>0.38</v>
      </c>
      <c r="D143" s="298"/>
      <c r="E143" s="285">
        <v>-1642</v>
      </c>
      <c r="F143" s="287">
        <v>-0.19</v>
      </c>
      <c r="G143" s="287">
        <v>-0.19</v>
      </c>
      <c r="H143" s="298"/>
      <c r="I143" s="285">
        <v>514</v>
      </c>
      <c r="J143" s="285">
        <v>-2072</v>
      </c>
    </row>
    <row r="144" spans="1:10" s="189" customFormat="1" x14ac:dyDescent="0.2">
      <c r="A144" s="284" t="s">
        <v>642</v>
      </c>
      <c r="B144" s="285">
        <v>2174</v>
      </c>
      <c r="C144" s="287">
        <v>0.26</v>
      </c>
      <c r="D144" s="298"/>
      <c r="E144" s="285">
        <v>-1440</v>
      </c>
      <c r="F144" s="287">
        <v>-0.17</v>
      </c>
      <c r="G144" s="287">
        <v>-0.17</v>
      </c>
      <c r="H144" s="298"/>
      <c r="I144" s="285">
        <v>-43</v>
      </c>
      <c r="J144" s="285">
        <v>-691</v>
      </c>
    </row>
    <row r="145" spans="1:10" s="189" customFormat="1" x14ac:dyDescent="0.2">
      <c r="A145" s="284" t="s">
        <v>643</v>
      </c>
      <c r="B145" s="285">
        <v>172</v>
      </c>
      <c r="C145" s="287">
        <v>0.28000000000000003</v>
      </c>
      <c r="D145" s="298"/>
      <c r="E145" s="285">
        <v>-146</v>
      </c>
      <c r="F145" s="287">
        <v>-0.24</v>
      </c>
      <c r="G145" s="287">
        <v>-0.22</v>
      </c>
      <c r="H145" s="298"/>
      <c r="I145" s="285">
        <v>-1</v>
      </c>
      <c r="J145" s="285">
        <v>-25</v>
      </c>
    </row>
    <row r="146" spans="1:10" s="189" customFormat="1" x14ac:dyDescent="0.2">
      <c r="A146" s="284" t="s">
        <v>644</v>
      </c>
      <c r="B146" s="285">
        <v>470</v>
      </c>
      <c r="C146" s="287">
        <v>0.28000000000000003</v>
      </c>
      <c r="D146" s="298"/>
      <c r="E146" s="285">
        <v>-466</v>
      </c>
      <c r="F146" s="287">
        <v>-0.28000000000000003</v>
      </c>
      <c r="G146" s="287">
        <v>-0.27</v>
      </c>
      <c r="H146" s="298"/>
      <c r="I146" s="285">
        <v>4</v>
      </c>
      <c r="J146" s="285">
        <v>-8</v>
      </c>
    </row>
    <row r="147" spans="1:10" s="189" customFormat="1" x14ac:dyDescent="0.2">
      <c r="A147" s="284" t="s">
        <v>645</v>
      </c>
      <c r="B147" s="285">
        <v>154</v>
      </c>
      <c r="C147" s="287">
        <v>0.12</v>
      </c>
      <c r="D147" s="298"/>
      <c r="E147" s="285">
        <v>-132</v>
      </c>
      <c r="F147" s="287">
        <v>-0.1</v>
      </c>
      <c r="G147" s="287">
        <v>-0.09</v>
      </c>
      <c r="H147" s="298"/>
      <c r="I147" s="285">
        <v>6</v>
      </c>
      <c r="J147" s="285">
        <v>-28</v>
      </c>
    </row>
    <row r="148" spans="1:10" s="189" customFormat="1" x14ac:dyDescent="0.2">
      <c r="A148" s="284" t="s">
        <v>646</v>
      </c>
      <c r="B148" s="285">
        <v>1486</v>
      </c>
      <c r="C148" s="287">
        <v>0.14000000000000001</v>
      </c>
      <c r="D148" s="298"/>
      <c r="E148" s="285">
        <v>-1738</v>
      </c>
      <c r="F148" s="287">
        <v>-0.17</v>
      </c>
      <c r="G148" s="287">
        <v>-0.16</v>
      </c>
      <c r="H148" s="298"/>
      <c r="I148" s="285">
        <v>649</v>
      </c>
      <c r="J148" s="285">
        <v>-752</v>
      </c>
    </row>
    <row r="149" spans="1:10" s="189" customFormat="1" x14ac:dyDescent="0.2">
      <c r="A149" s="284" t="s">
        <v>647</v>
      </c>
      <c r="B149" s="285">
        <v>1434</v>
      </c>
      <c r="C149" s="287">
        <v>1.01</v>
      </c>
      <c r="D149" s="298"/>
      <c r="E149" s="285">
        <v>-1298</v>
      </c>
      <c r="F149" s="287">
        <v>-0.92</v>
      </c>
      <c r="G149" s="287">
        <v>-0.91</v>
      </c>
      <c r="H149" s="298"/>
      <c r="I149" s="285">
        <v>-136</v>
      </c>
      <c r="J149" s="285">
        <v>0</v>
      </c>
    </row>
    <row r="150" spans="1:10" s="189" customFormat="1" x14ac:dyDescent="0.2">
      <c r="A150" s="284" t="s">
        <v>648</v>
      </c>
      <c r="B150" s="285">
        <v>357</v>
      </c>
      <c r="C150" s="287">
        <v>0.24</v>
      </c>
      <c r="D150" s="298"/>
      <c r="E150" s="285">
        <v>-1606</v>
      </c>
      <c r="F150" s="287">
        <v>-1.07</v>
      </c>
      <c r="G150" s="287">
        <v>-1.02</v>
      </c>
      <c r="H150" s="298"/>
      <c r="I150" s="285">
        <v>1469</v>
      </c>
      <c r="J150" s="285">
        <v>-222</v>
      </c>
    </row>
    <row r="151" spans="1:10" s="189" customFormat="1" x14ac:dyDescent="0.2">
      <c r="A151" s="284" t="s">
        <v>649</v>
      </c>
      <c r="B151" s="285">
        <v>535</v>
      </c>
      <c r="C151" s="287">
        <v>0.18</v>
      </c>
      <c r="D151" s="298"/>
      <c r="E151" s="285">
        <v>-709</v>
      </c>
      <c r="F151" s="287">
        <v>-0.24</v>
      </c>
      <c r="G151" s="287">
        <v>-0.19</v>
      </c>
      <c r="H151" s="298"/>
      <c r="I151" s="285">
        <v>170</v>
      </c>
      <c r="J151" s="285">
        <v>-26</v>
      </c>
    </row>
    <row r="152" spans="1:10" s="189" customFormat="1" x14ac:dyDescent="0.2">
      <c r="A152" s="284" t="s">
        <v>650</v>
      </c>
      <c r="B152" s="285">
        <v>2498</v>
      </c>
      <c r="C152" s="287">
        <v>0.41</v>
      </c>
      <c r="D152" s="298"/>
      <c r="E152" s="285">
        <v>-1628</v>
      </c>
      <c r="F152" s="287">
        <v>-0.26</v>
      </c>
      <c r="G152" s="287">
        <v>-0.26</v>
      </c>
      <c r="H152" s="298"/>
      <c r="I152" s="285">
        <v>257</v>
      </c>
      <c r="J152" s="285">
        <v>-1127</v>
      </c>
    </row>
    <row r="153" spans="1:10" s="189" customFormat="1" x14ac:dyDescent="0.2">
      <c r="A153" s="284" t="s">
        <v>651</v>
      </c>
      <c r="B153" s="285">
        <v>2190</v>
      </c>
      <c r="C153" s="287">
        <v>0.3</v>
      </c>
      <c r="D153" s="298"/>
      <c r="E153" s="285">
        <v>-1312</v>
      </c>
      <c r="F153" s="287">
        <v>-0.18</v>
      </c>
      <c r="G153" s="287">
        <v>-0.18</v>
      </c>
      <c r="H153" s="298"/>
      <c r="I153" s="285">
        <v>407</v>
      </c>
      <c r="J153" s="285">
        <v>-1579</v>
      </c>
    </row>
    <row r="154" spans="1:10" s="189" customFormat="1" ht="22.5" x14ac:dyDescent="0.2">
      <c r="A154" s="284" t="s">
        <v>681</v>
      </c>
      <c r="B154" s="285">
        <v>15482</v>
      </c>
      <c r="C154" s="287">
        <v>0.08</v>
      </c>
      <c r="D154" s="298"/>
      <c r="E154" s="285">
        <v>-2032</v>
      </c>
      <c r="F154" s="287">
        <v>-0.01</v>
      </c>
      <c r="G154" s="287">
        <v>0</v>
      </c>
      <c r="H154" s="298"/>
      <c r="I154" s="285">
        <v>0</v>
      </c>
      <c r="J154" s="285">
        <v>0</v>
      </c>
    </row>
    <row r="155" spans="1:10" s="189" customFormat="1" x14ac:dyDescent="0.2">
      <c r="A155" s="284" t="s">
        <v>773</v>
      </c>
      <c r="B155" s="285">
        <v>-1035</v>
      </c>
      <c r="C155" s="287">
        <v>-0.84</v>
      </c>
      <c r="D155" s="298"/>
      <c r="E155" s="285">
        <v>1023</v>
      </c>
      <c r="F155" s="287">
        <v>0.83</v>
      </c>
      <c r="G155" s="287">
        <v>0.84</v>
      </c>
      <c r="H155" s="298"/>
      <c r="I155" s="285">
        <v>3</v>
      </c>
      <c r="J155" s="285">
        <v>9</v>
      </c>
    </row>
    <row r="156" spans="1:10" s="189" customFormat="1" x14ac:dyDescent="0.2">
      <c r="A156" s="284" t="s">
        <v>774</v>
      </c>
      <c r="B156" s="285">
        <v>1057</v>
      </c>
      <c r="C156" s="287">
        <v>0.37</v>
      </c>
      <c r="D156" s="298"/>
      <c r="E156" s="285">
        <v>-890</v>
      </c>
      <c r="F156" s="287">
        <v>-0.31</v>
      </c>
      <c r="G156" s="287">
        <v>-0.31</v>
      </c>
      <c r="H156" s="298"/>
      <c r="I156" s="285">
        <v>6</v>
      </c>
      <c r="J156" s="285">
        <v>-173</v>
      </c>
    </row>
    <row r="157" spans="1:10" s="189" customFormat="1" x14ac:dyDescent="0.2">
      <c r="A157" s="284" t="s">
        <v>652</v>
      </c>
      <c r="B157" s="285">
        <v>5828</v>
      </c>
      <c r="C157" s="287">
        <v>0.45</v>
      </c>
      <c r="D157" s="298"/>
      <c r="E157" s="285">
        <v>-4976</v>
      </c>
      <c r="F157" s="287">
        <v>-0.39</v>
      </c>
      <c r="G157" s="287">
        <v>-0.39</v>
      </c>
      <c r="H157" s="298"/>
      <c r="I157" s="285">
        <v>-852</v>
      </c>
      <c r="J157" s="285">
        <v>0</v>
      </c>
    </row>
    <row r="158" spans="1:10" s="189" customFormat="1" x14ac:dyDescent="0.2">
      <c r="A158" s="284" t="s">
        <v>745</v>
      </c>
      <c r="B158" s="285">
        <v>-83</v>
      </c>
      <c r="C158" s="287">
        <v>-0.02</v>
      </c>
      <c r="D158" s="298"/>
      <c r="E158" s="285">
        <v>-262</v>
      </c>
      <c r="F158" s="287">
        <v>-7.0000000000000007E-2</v>
      </c>
      <c r="G158" s="287">
        <v>0.1</v>
      </c>
      <c r="H158" s="298"/>
      <c r="I158" s="285">
        <v>1</v>
      </c>
      <c r="J158" s="285">
        <v>0</v>
      </c>
    </row>
    <row r="159" spans="1:10" s="189" customFormat="1" ht="22.5" x14ac:dyDescent="0.2">
      <c r="A159" s="284" t="s">
        <v>653</v>
      </c>
      <c r="B159" s="285">
        <v>12106</v>
      </c>
      <c r="C159" s="287">
        <v>1.52</v>
      </c>
      <c r="D159" s="298"/>
      <c r="E159" s="285">
        <v>-11340</v>
      </c>
      <c r="F159" s="287">
        <v>-1.42</v>
      </c>
      <c r="G159" s="287">
        <v>-1.44</v>
      </c>
      <c r="H159" s="298"/>
      <c r="I159" s="285">
        <v>-766</v>
      </c>
      <c r="J159" s="285">
        <v>0</v>
      </c>
    </row>
    <row r="160" spans="1:10" s="189" customFormat="1" ht="22.5" x14ac:dyDescent="0.2">
      <c r="A160" s="284" t="s">
        <v>654</v>
      </c>
      <c r="B160" s="285">
        <v>11116</v>
      </c>
      <c r="C160" s="287">
        <v>1.65</v>
      </c>
      <c r="D160" s="298"/>
      <c r="E160" s="285">
        <v>-10946</v>
      </c>
      <c r="F160" s="287">
        <v>-1.62</v>
      </c>
      <c r="G160" s="287">
        <v>-1.62</v>
      </c>
      <c r="H160" s="298"/>
      <c r="I160" s="285">
        <v>-170</v>
      </c>
      <c r="J160" s="285">
        <v>0</v>
      </c>
    </row>
    <row r="161" spans="1:10" s="189" customFormat="1" x14ac:dyDescent="0.2">
      <c r="A161" s="284" t="s">
        <v>655</v>
      </c>
      <c r="B161" s="285">
        <v>17483</v>
      </c>
      <c r="C161" s="287">
        <v>1.7</v>
      </c>
      <c r="D161" s="298"/>
      <c r="E161" s="285">
        <v>-14688</v>
      </c>
      <c r="F161" s="287">
        <v>-1.43</v>
      </c>
      <c r="G161" s="287">
        <v>-1.43</v>
      </c>
      <c r="H161" s="298"/>
      <c r="I161" s="285">
        <v>-2795</v>
      </c>
      <c r="J161" s="285">
        <v>0</v>
      </c>
    </row>
    <row r="162" spans="1:10" s="189" customFormat="1" x14ac:dyDescent="0.2">
      <c r="A162" s="284" t="s">
        <v>656</v>
      </c>
      <c r="B162" s="285">
        <v>4148</v>
      </c>
      <c r="C162" s="287">
        <v>0.16</v>
      </c>
      <c r="D162" s="298"/>
      <c r="E162" s="285">
        <v>-13639</v>
      </c>
      <c r="F162" s="287">
        <v>-0.52</v>
      </c>
      <c r="G162" s="287">
        <v>-0.52</v>
      </c>
      <c r="H162" s="298"/>
      <c r="I162" s="285">
        <v>954</v>
      </c>
      <c r="J162" s="285">
        <v>-604</v>
      </c>
    </row>
    <row r="163" spans="1:10" s="189" customFormat="1" x14ac:dyDescent="0.2">
      <c r="A163" s="284" t="s">
        <v>657</v>
      </c>
      <c r="B163" s="285">
        <v>2018</v>
      </c>
      <c r="C163" s="287">
        <v>0.17</v>
      </c>
      <c r="D163" s="298"/>
      <c r="E163" s="285">
        <v>-3300</v>
      </c>
      <c r="F163" s="287">
        <v>-0.27</v>
      </c>
      <c r="G163" s="287">
        <v>-0.27</v>
      </c>
      <c r="H163" s="298"/>
      <c r="I163" s="285">
        <v>1389</v>
      </c>
      <c r="J163" s="285">
        <v>-107</v>
      </c>
    </row>
    <row r="164" spans="1:10" s="189" customFormat="1" x14ac:dyDescent="0.2">
      <c r="A164" s="284" t="s">
        <v>658</v>
      </c>
      <c r="B164" s="285">
        <v>1573</v>
      </c>
      <c r="C164" s="287">
        <v>0.31</v>
      </c>
      <c r="D164" s="298"/>
      <c r="E164" s="285">
        <v>-1572</v>
      </c>
      <c r="F164" s="287">
        <v>-0.31</v>
      </c>
      <c r="G164" s="287">
        <v>-0.3</v>
      </c>
      <c r="H164" s="298"/>
      <c r="I164" s="285">
        <v>-1</v>
      </c>
      <c r="J164" s="285">
        <v>0</v>
      </c>
    </row>
    <row r="165" spans="1:10" s="189" customFormat="1" x14ac:dyDescent="0.2">
      <c r="A165" s="284" t="s">
        <v>515</v>
      </c>
      <c r="B165" s="285">
        <v>1</v>
      </c>
      <c r="C165" s="287">
        <v>0.01</v>
      </c>
      <c r="D165" s="298"/>
      <c r="E165" s="285">
        <v>-14</v>
      </c>
      <c r="F165" s="287">
        <v>-0.08</v>
      </c>
      <c r="G165" s="287">
        <v>-0.04</v>
      </c>
      <c r="H165" s="298"/>
      <c r="I165" s="285">
        <v>21</v>
      </c>
      <c r="J165" s="285">
        <v>0</v>
      </c>
    </row>
    <row r="166" spans="1:10" s="189" customFormat="1" x14ac:dyDescent="0.2">
      <c r="A166" s="284" t="s">
        <v>682</v>
      </c>
      <c r="B166" s="285">
        <v>8</v>
      </c>
      <c r="C166" s="287">
        <v>0.03</v>
      </c>
      <c r="D166" s="298"/>
      <c r="E166" s="285">
        <v>-43</v>
      </c>
      <c r="F166" s="287">
        <v>-0.14000000000000001</v>
      </c>
      <c r="G166" s="287">
        <v>-0.04</v>
      </c>
      <c r="H166" s="298"/>
      <c r="I166" s="285">
        <v>1036</v>
      </c>
      <c r="J166" s="285">
        <v>0</v>
      </c>
    </row>
    <row r="167" spans="1:10" s="189" customFormat="1" x14ac:dyDescent="0.2">
      <c r="A167" s="284" t="s">
        <v>683</v>
      </c>
      <c r="B167" s="285">
        <v>-147</v>
      </c>
      <c r="C167" s="287">
        <v>-0.08</v>
      </c>
      <c r="D167" s="298"/>
      <c r="E167" s="285">
        <v>-56</v>
      </c>
      <c r="F167" s="287">
        <v>-0.03</v>
      </c>
      <c r="G167" s="287">
        <v>-0.01</v>
      </c>
      <c r="H167" s="298"/>
      <c r="I167" s="285">
        <v>-285</v>
      </c>
      <c r="J167" s="285">
        <v>0</v>
      </c>
    </row>
    <row r="168" spans="1:10" s="189" customFormat="1" x14ac:dyDescent="0.2">
      <c r="A168" s="284" t="s">
        <v>754</v>
      </c>
      <c r="B168" s="285">
        <v>-69</v>
      </c>
      <c r="C168" s="287">
        <v>-0.05</v>
      </c>
      <c r="D168" s="298"/>
      <c r="E168" s="285">
        <v>-19</v>
      </c>
      <c r="F168" s="287">
        <v>-0.01</v>
      </c>
      <c r="G168" s="287">
        <v>-0.01</v>
      </c>
      <c r="H168" s="298"/>
      <c r="I168" s="285">
        <v>5</v>
      </c>
      <c r="J168" s="285">
        <v>0</v>
      </c>
    </row>
    <row r="169" spans="1:10" s="189" customFormat="1" x14ac:dyDescent="0.2">
      <c r="A169" s="284" t="s">
        <v>576</v>
      </c>
      <c r="B169" s="285">
        <v>2457</v>
      </c>
      <c r="C169" s="287">
        <v>4.38</v>
      </c>
      <c r="D169" s="298"/>
      <c r="E169" s="285">
        <v>-22</v>
      </c>
      <c r="F169" s="287">
        <v>-0.04</v>
      </c>
      <c r="G169" s="287">
        <v>-0.03</v>
      </c>
      <c r="H169" s="298"/>
      <c r="I169" s="285">
        <v>7528</v>
      </c>
      <c r="J169" s="285">
        <v>0</v>
      </c>
    </row>
    <row r="170" spans="1:10" s="189" customFormat="1" x14ac:dyDescent="0.2">
      <c r="A170" s="284" t="s">
        <v>577</v>
      </c>
      <c r="B170" s="285">
        <v>87</v>
      </c>
      <c r="C170" s="287">
        <v>0.28999999999999998</v>
      </c>
      <c r="D170" s="298"/>
      <c r="E170" s="285">
        <v>-118</v>
      </c>
      <c r="F170" s="287">
        <v>-0.39</v>
      </c>
      <c r="G170" s="287">
        <v>-0.04</v>
      </c>
      <c r="H170" s="298"/>
      <c r="I170" s="285">
        <v>177</v>
      </c>
      <c r="J170" s="285">
        <v>59</v>
      </c>
    </row>
    <row r="171" spans="1:10" s="189" customFormat="1" x14ac:dyDescent="0.2">
      <c r="A171" s="284" t="s">
        <v>578</v>
      </c>
      <c r="B171" s="285">
        <v>146</v>
      </c>
      <c r="C171" s="287">
        <v>0.06</v>
      </c>
      <c r="D171" s="298"/>
      <c r="E171" s="285">
        <v>-338</v>
      </c>
      <c r="F171" s="287">
        <v>-0.13</v>
      </c>
      <c r="G171" s="287">
        <v>-0.01</v>
      </c>
      <c r="H171" s="298"/>
      <c r="I171" s="285">
        <v>636</v>
      </c>
      <c r="J171" s="285">
        <v>3</v>
      </c>
    </row>
    <row r="172" spans="1:10" s="189" customFormat="1" x14ac:dyDescent="0.2">
      <c r="A172" s="284" t="s">
        <v>770</v>
      </c>
      <c r="B172" s="285">
        <v>208</v>
      </c>
      <c r="C172" s="287">
        <v>0.11</v>
      </c>
      <c r="D172" s="298"/>
      <c r="E172" s="285">
        <v>-246</v>
      </c>
      <c r="F172" s="287">
        <v>-0.13</v>
      </c>
      <c r="G172" s="287">
        <v>-0.12</v>
      </c>
      <c r="H172" s="298"/>
      <c r="I172" s="285">
        <v>38</v>
      </c>
      <c r="J172" s="285">
        <v>0</v>
      </c>
    </row>
    <row r="173" spans="1:10" s="189" customFormat="1" x14ac:dyDescent="0.2">
      <c r="A173" s="284" t="s">
        <v>516</v>
      </c>
      <c r="B173" s="285">
        <v>341</v>
      </c>
      <c r="C173" s="287">
        <v>0.09</v>
      </c>
      <c r="D173" s="298"/>
      <c r="E173" s="285">
        <v>-188</v>
      </c>
      <c r="F173" s="287">
        <v>-0.05</v>
      </c>
      <c r="G173" s="287">
        <v>-0.01</v>
      </c>
      <c r="H173" s="298"/>
      <c r="I173" s="285">
        <v>4677</v>
      </c>
      <c r="J173" s="285">
        <v>-1019</v>
      </c>
    </row>
    <row r="174" spans="1:10" s="189" customFormat="1" x14ac:dyDescent="0.2">
      <c r="A174" s="284" t="s">
        <v>517</v>
      </c>
      <c r="B174" s="285">
        <v>235</v>
      </c>
      <c r="C174" s="287">
        <v>0.06</v>
      </c>
      <c r="D174" s="298"/>
      <c r="E174" s="285">
        <v>-139</v>
      </c>
      <c r="F174" s="287">
        <v>-0.04</v>
      </c>
      <c r="G174" s="287">
        <v>-0.01</v>
      </c>
      <c r="H174" s="298"/>
      <c r="I174" s="285">
        <v>2580</v>
      </c>
      <c r="J174" s="285">
        <v>-1421</v>
      </c>
    </row>
    <row r="175" spans="1:10" s="189" customFormat="1" x14ac:dyDescent="0.2">
      <c r="A175" s="284" t="s">
        <v>518</v>
      </c>
      <c r="B175" s="285">
        <v>198</v>
      </c>
      <c r="C175" s="287">
        <v>0.13</v>
      </c>
      <c r="D175" s="298"/>
      <c r="E175" s="285">
        <v>-34</v>
      </c>
      <c r="F175" s="287">
        <v>-0.02</v>
      </c>
      <c r="G175" s="287">
        <v>-0.01</v>
      </c>
      <c r="H175" s="298"/>
      <c r="I175" s="285">
        <v>174</v>
      </c>
      <c r="J175" s="285">
        <v>-26</v>
      </c>
    </row>
    <row r="176" spans="1:10" s="189" customFormat="1" x14ac:dyDescent="0.2">
      <c r="A176" s="284" t="s">
        <v>519</v>
      </c>
      <c r="B176" s="285">
        <v>519</v>
      </c>
      <c r="C176" s="287">
        <v>0.16</v>
      </c>
      <c r="D176" s="298"/>
      <c r="E176" s="285">
        <v>-98</v>
      </c>
      <c r="F176" s="287">
        <v>-0.03</v>
      </c>
      <c r="G176" s="287">
        <v>-0.02</v>
      </c>
      <c r="H176" s="298"/>
      <c r="I176" s="285">
        <v>1585</v>
      </c>
      <c r="J176" s="285">
        <v>-462</v>
      </c>
    </row>
    <row r="177" spans="1:10" s="189" customFormat="1" x14ac:dyDescent="0.2">
      <c r="A177" s="284" t="s">
        <v>520</v>
      </c>
      <c r="B177" s="285">
        <v>599</v>
      </c>
      <c r="C177" s="287">
        <v>0.17</v>
      </c>
      <c r="D177" s="298"/>
      <c r="E177" s="285">
        <v>-84</v>
      </c>
      <c r="F177" s="287">
        <v>-0.02</v>
      </c>
      <c r="G177" s="287">
        <v>-0.01</v>
      </c>
      <c r="H177" s="298"/>
      <c r="I177" s="285">
        <v>2312</v>
      </c>
      <c r="J177" s="285">
        <v>-556</v>
      </c>
    </row>
    <row r="178" spans="1:10" s="189" customFormat="1" x14ac:dyDescent="0.2">
      <c r="A178" s="284" t="s">
        <v>521</v>
      </c>
      <c r="B178" s="285">
        <v>217</v>
      </c>
      <c r="C178" s="287">
        <v>0.08</v>
      </c>
      <c r="D178" s="298"/>
      <c r="E178" s="285">
        <v>-71</v>
      </c>
      <c r="F178" s="287">
        <v>-0.03</v>
      </c>
      <c r="G178" s="287">
        <v>-0.01</v>
      </c>
      <c r="H178" s="298"/>
      <c r="I178" s="285">
        <v>2358</v>
      </c>
      <c r="J178" s="285">
        <v>-450</v>
      </c>
    </row>
    <row r="179" spans="1:10" s="189" customFormat="1" x14ac:dyDescent="0.2">
      <c r="A179" s="284" t="s">
        <v>579</v>
      </c>
      <c r="B179" s="285">
        <v>1298</v>
      </c>
      <c r="C179" s="287">
        <v>0.14000000000000001</v>
      </c>
      <c r="D179" s="298"/>
      <c r="E179" s="285">
        <v>-1298</v>
      </c>
      <c r="F179" s="287">
        <v>-0.14000000000000001</v>
      </c>
      <c r="G179" s="287">
        <v>-0.14000000000000001</v>
      </c>
      <c r="H179" s="298"/>
      <c r="I179" s="285">
        <v>0</v>
      </c>
      <c r="J179" s="285">
        <v>0</v>
      </c>
    </row>
    <row r="180" spans="1:10" s="189" customFormat="1" x14ac:dyDescent="0.2">
      <c r="A180" s="284" t="s">
        <v>582</v>
      </c>
      <c r="B180" s="285">
        <v>451</v>
      </c>
      <c r="C180" s="287">
        <v>0.09</v>
      </c>
      <c r="D180" s="298"/>
      <c r="E180" s="285">
        <v>-462</v>
      </c>
      <c r="F180" s="287">
        <v>-0.1</v>
      </c>
      <c r="G180" s="287">
        <v>-0.09</v>
      </c>
      <c r="H180" s="298"/>
      <c r="I180" s="285">
        <v>11</v>
      </c>
      <c r="J180" s="285">
        <v>0</v>
      </c>
    </row>
    <row r="181" spans="1:10" s="189" customFormat="1" x14ac:dyDescent="0.2">
      <c r="A181" s="284" t="s">
        <v>584</v>
      </c>
      <c r="B181" s="285">
        <v>2839</v>
      </c>
      <c r="C181" s="287">
        <v>0.4</v>
      </c>
      <c r="D181" s="298"/>
      <c r="E181" s="285">
        <v>-2779</v>
      </c>
      <c r="F181" s="287">
        <v>-0.39</v>
      </c>
      <c r="G181" s="287">
        <v>-0.39</v>
      </c>
      <c r="H181" s="298"/>
      <c r="I181" s="285">
        <v>-59</v>
      </c>
      <c r="J181" s="285">
        <v>0</v>
      </c>
    </row>
    <row r="182" spans="1:10" s="189" customFormat="1" x14ac:dyDescent="0.2">
      <c r="A182" s="284" t="s">
        <v>586</v>
      </c>
      <c r="B182" s="285">
        <v>7619</v>
      </c>
      <c r="C182" s="287">
        <v>0.93</v>
      </c>
      <c r="D182" s="298"/>
      <c r="E182" s="285">
        <v>-7341</v>
      </c>
      <c r="F182" s="287">
        <v>-0.9</v>
      </c>
      <c r="G182" s="287">
        <v>-0.9</v>
      </c>
      <c r="H182" s="298"/>
      <c r="I182" s="285">
        <v>-277</v>
      </c>
      <c r="J182" s="285">
        <v>0</v>
      </c>
    </row>
    <row r="183" spans="1:10" s="189" customFormat="1" x14ac:dyDescent="0.2">
      <c r="A183" s="284" t="s">
        <v>588</v>
      </c>
      <c r="B183" s="285">
        <v>1368</v>
      </c>
      <c r="C183" s="287">
        <v>0.12</v>
      </c>
      <c r="D183" s="298"/>
      <c r="E183" s="285">
        <v>-1368</v>
      </c>
      <c r="F183" s="287">
        <v>-0.12</v>
      </c>
      <c r="G183" s="287">
        <v>-0.12</v>
      </c>
      <c r="H183" s="298"/>
      <c r="I183" s="285">
        <v>0</v>
      </c>
      <c r="J183" s="285">
        <v>0</v>
      </c>
    </row>
    <row r="184" spans="1:10" s="189" customFormat="1" x14ac:dyDescent="0.2">
      <c r="A184" s="284" t="s">
        <v>589</v>
      </c>
      <c r="B184" s="285">
        <v>220</v>
      </c>
      <c r="C184" s="287">
        <v>0.08</v>
      </c>
      <c r="D184" s="298"/>
      <c r="E184" s="285">
        <v>-236</v>
      </c>
      <c r="F184" s="287">
        <v>-0.08</v>
      </c>
      <c r="G184" s="287">
        <v>-0.08</v>
      </c>
      <c r="H184" s="298"/>
      <c r="I184" s="285">
        <v>15</v>
      </c>
      <c r="J184" s="285">
        <v>0</v>
      </c>
    </row>
    <row r="185" spans="1:10" s="189" customFormat="1" x14ac:dyDescent="0.2">
      <c r="A185" s="284" t="s">
        <v>591</v>
      </c>
      <c r="B185" s="285">
        <v>275</v>
      </c>
      <c r="C185" s="287">
        <v>7.0000000000000007E-2</v>
      </c>
      <c r="D185" s="298"/>
      <c r="E185" s="285">
        <v>-375</v>
      </c>
      <c r="F185" s="287">
        <v>-0.09</v>
      </c>
      <c r="G185" s="287">
        <v>-0.09</v>
      </c>
      <c r="H185" s="298"/>
      <c r="I185" s="285">
        <v>100</v>
      </c>
      <c r="J185" s="285">
        <v>0</v>
      </c>
    </row>
    <row r="186" spans="1:10" s="189" customFormat="1" x14ac:dyDescent="0.2">
      <c r="A186" s="284" t="s">
        <v>592</v>
      </c>
      <c r="B186" s="285">
        <v>98</v>
      </c>
      <c r="C186" s="287">
        <v>0.13</v>
      </c>
      <c r="D186" s="298"/>
      <c r="E186" s="285">
        <v>-98</v>
      </c>
      <c r="F186" s="287">
        <v>-0.13</v>
      </c>
      <c r="G186" s="287">
        <v>-0.13</v>
      </c>
      <c r="H186" s="298"/>
      <c r="I186" s="285">
        <v>0</v>
      </c>
      <c r="J186" s="285">
        <v>0</v>
      </c>
    </row>
    <row r="187" spans="1:10" s="189" customFormat="1" x14ac:dyDescent="0.2">
      <c r="A187" s="284" t="s">
        <v>593</v>
      </c>
      <c r="B187" s="285">
        <v>417</v>
      </c>
      <c r="C187" s="287">
        <v>0.11</v>
      </c>
      <c r="D187" s="298"/>
      <c r="E187" s="285">
        <v>-496</v>
      </c>
      <c r="F187" s="287">
        <v>-0.13</v>
      </c>
      <c r="G187" s="287">
        <v>-0.13</v>
      </c>
      <c r="H187" s="298"/>
      <c r="I187" s="285">
        <v>80</v>
      </c>
      <c r="J187" s="285">
        <v>0</v>
      </c>
    </row>
    <row r="188" spans="1:10" s="189" customFormat="1" x14ac:dyDescent="0.2">
      <c r="A188" s="284" t="s">
        <v>594</v>
      </c>
      <c r="B188" s="285">
        <v>319</v>
      </c>
      <c r="C188" s="287">
        <v>0.08</v>
      </c>
      <c r="D188" s="298"/>
      <c r="E188" s="285">
        <v>-319</v>
      </c>
      <c r="F188" s="287">
        <v>-0.08</v>
      </c>
      <c r="G188" s="287">
        <v>-0.08</v>
      </c>
      <c r="H188" s="298"/>
      <c r="I188" s="285">
        <v>0</v>
      </c>
      <c r="J188" s="285">
        <v>0</v>
      </c>
    </row>
    <row r="189" spans="1:10" s="189" customFormat="1" x14ac:dyDescent="0.2">
      <c r="A189" s="284" t="s">
        <v>595</v>
      </c>
      <c r="B189" s="285">
        <v>677</v>
      </c>
      <c r="C189" s="287">
        <v>0.16</v>
      </c>
      <c r="D189" s="298"/>
      <c r="E189" s="285">
        <v>-684</v>
      </c>
      <c r="F189" s="287">
        <v>-0.16</v>
      </c>
      <c r="G189" s="287">
        <v>-0.16</v>
      </c>
      <c r="H189" s="298"/>
      <c r="I189" s="285">
        <v>7</v>
      </c>
      <c r="J189" s="285">
        <v>0</v>
      </c>
    </row>
    <row r="190" spans="1:10" s="189" customFormat="1" x14ac:dyDescent="0.2">
      <c r="A190" s="284" t="s">
        <v>596</v>
      </c>
      <c r="B190" s="285">
        <v>1088</v>
      </c>
      <c r="C190" s="287">
        <v>0.11</v>
      </c>
      <c r="D190" s="298"/>
      <c r="E190" s="285">
        <v>-1105</v>
      </c>
      <c r="F190" s="287">
        <v>-0.12</v>
      </c>
      <c r="G190" s="287">
        <v>-0.12</v>
      </c>
      <c r="H190" s="298"/>
      <c r="I190" s="285">
        <v>17</v>
      </c>
      <c r="J190" s="285">
        <v>0</v>
      </c>
    </row>
    <row r="191" spans="1:10" s="189" customFormat="1" x14ac:dyDescent="0.2">
      <c r="A191" s="284" t="s">
        <v>597</v>
      </c>
      <c r="B191" s="285">
        <v>1452</v>
      </c>
      <c r="C191" s="287">
        <v>0.45</v>
      </c>
      <c r="D191" s="298"/>
      <c r="E191" s="285">
        <v>-1970</v>
      </c>
      <c r="F191" s="287">
        <v>-0.61</v>
      </c>
      <c r="G191" s="287">
        <v>-0.61</v>
      </c>
      <c r="H191" s="298"/>
      <c r="I191" s="285">
        <v>518</v>
      </c>
      <c r="J191" s="285">
        <v>0</v>
      </c>
    </row>
    <row r="192" spans="1:10" s="189" customFormat="1" x14ac:dyDescent="0.2">
      <c r="A192" s="284" t="s">
        <v>598</v>
      </c>
      <c r="B192" s="285">
        <v>-9</v>
      </c>
      <c r="C192" s="287">
        <v>0</v>
      </c>
      <c r="D192" s="298"/>
      <c r="E192" s="285">
        <v>-108</v>
      </c>
      <c r="F192" s="287">
        <v>-0.03</v>
      </c>
      <c r="G192" s="287">
        <v>-0.03</v>
      </c>
      <c r="H192" s="298"/>
      <c r="I192" s="285">
        <v>76</v>
      </c>
      <c r="J192" s="285">
        <v>0</v>
      </c>
    </row>
    <row r="193" spans="1:10" s="189" customFormat="1" x14ac:dyDescent="0.2">
      <c r="A193" s="284" t="s">
        <v>599</v>
      </c>
      <c r="B193" s="285">
        <v>371</v>
      </c>
      <c r="C193" s="287">
        <v>0.08</v>
      </c>
      <c r="D193" s="298"/>
      <c r="E193" s="285">
        <v>-531</v>
      </c>
      <c r="F193" s="287">
        <v>-0.12</v>
      </c>
      <c r="G193" s="287">
        <v>-0.12</v>
      </c>
      <c r="H193" s="298"/>
      <c r="I193" s="285">
        <v>160</v>
      </c>
      <c r="J193" s="285">
        <v>0</v>
      </c>
    </row>
    <row r="194" spans="1:10" s="189" customFormat="1" x14ac:dyDescent="0.2">
      <c r="A194" s="284" t="s">
        <v>601</v>
      </c>
      <c r="B194" s="285">
        <v>97</v>
      </c>
      <c r="C194" s="287">
        <v>0.01</v>
      </c>
      <c r="D194" s="298"/>
      <c r="E194" s="285">
        <v>-98</v>
      </c>
      <c r="F194" s="287">
        <v>-0.01</v>
      </c>
      <c r="G194" s="287">
        <v>0</v>
      </c>
      <c r="H194" s="298"/>
      <c r="I194" s="285">
        <v>0</v>
      </c>
      <c r="J194" s="285">
        <v>0</v>
      </c>
    </row>
    <row r="195" spans="1:10" s="189" customFormat="1" x14ac:dyDescent="0.2">
      <c r="A195" s="284" t="s">
        <v>602</v>
      </c>
      <c r="B195" s="285">
        <v>87</v>
      </c>
      <c r="C195" s="287">
        <v>0.01</v>
      </c>
      <c r="D195" s="298"/>
      <c r="E195" s="285">
        <v>-87</v>
      </c>
      <c r="F195" s="287">
        <v>-0.01</v>
      </c>
      <c r="G195" s="287">
        <v>0</v>
      </c>
      <c r="H195" s="298"/>
      <c r="I195" s="285">
        <v>0</v>
      </c>
      <c r="J195" s="285">
        <v>0</v>
      </c>
    </row>
    <row r="196" spans="1:10" s="189" customFormat="1" x14ac:dyDescent="0.2">
      <c r="A196" s="284" t="s">
        <v>603</v>
      </c>
      <c r="B196" s="285">
        <v>83</v>
      </c>
      <c r="C196" s="287">
        <v>0.01</v>
      </c>
      <c r="D196" s="298"/>
      <c r="E196" s="285">
        <v>-83</v>
      </c>
      <c r="F196" s="287">
        <v>-0.01</v>
      </c>
      <c r="G196" s="287">
        <v>0</v>
      </c>
      <c r="H196" s="298"/>
      <c r="I196" s="285">
        <v>0</v>
      </c>
      <c r="J196" s="285">
        <v>0</v>
      </c>
    </row>
    <row r="197" spans="1:10" s="189" customFormat="1" x14ac:dyDescent="0.2">
      <c r="A197" s="284" t="s">
        <v>604</v>
      </c>
      <c r="B197" s="285">
        <v>732</v>
      </c>
      <c r="C197" s="287">
        <v>0.15</v>
      </c>
      <c r="D197" s="298"/>
      <c r="E197" s="285">
        <v>-719</v>
      </c>
      <c r="F197" s="287">
        <v>-0.15</v>
      </c>
      <c r="G197" s="287">
        <v>-0.15</v>
      </c>
      <c r="H197" s="298"/>
      <c r="I197" s="285">
        <v>-14</v>
      </c>
      <c r="J197" s="285">
        <v>0</v>
      </c>
    </row>
    <row r="198" spans="1:10" s="189" customFormat="1" ht="22.5" x14ac:dyDescent="0.2">
      <c r="A198" s="284" t="s">
        <v>606</v>
      </c>
      <c r="B198" s="285">
        <v>7557</v>
      </c>
      <c r="C198" s="287">
        <v>1.44</v>
      </c>
      <c r="D198" s="298"/>
      <c r="E198" s="285">
        <v>-6959</v>
      </c>
      <c r="F198" s="287">
        <v>-1.33</v>
      </c>
      <c r="G198" s="287">
        <v>-1.21</v>
      </c>
      <c r="H198" s="298"/>
      <c r="I198" s="285">
        <v>-598</v>
      </c>
      <c r="J198" s="285">
        <v>0</v>
      </c>
    </row>
    <row r="199" spans="1:10" s="189" customFormat="1" x14ac:dyDescent="0.2">
      <c r="A199" s="284" t="s">
        <v>607</v>
      </c>
      <c r="B199" s="285">
        <v>7184</v>
      </c>
      <c r="C199" s="287">
        <v>0.84</v>
      </c>
      <c r="D199" s="298"/>
      <c r="E199" s="285">
        <v>-3776</v>
      </c>
      <c r="F199" s="287">
        <v>-0.44</v>
      </c>
      <c r="G199" s="287">
        <v>-0.43</v>
      </c>
      <c r="H199" s="298"/>
      <c r="I199" s="285">
        <v>-3407</v>
      </c>
      <c r="J199" s="285">
        <v>0</v>
      </c>
    </row>
    <row r="200" spans="1:10" s="189" customFormat="1" ht="22.5" x14ac:dyDescent="0.2">
      <c r="A200" s="284" t="s">
        <v>608</v>
      </c>
      <c r="B200" s="285">
        <v>14930</v>
      </c>
      <c r="C200" s="287">
        <v>0.56999999999999995</v>
      </c>
      <c r="D200" s="298"/>
      <c r="E200" s="285">
        <v>-9882</v>
      </c>
      <c r="F200" s="287">
        <v>-0.38</v>
      </c>
      <c r="G200" s="287">
        <v>-0.38</v>
      </c>
      <c r="H200" s="298"/>
      <c r="I200" s="285">
        <v>-5048</v>
      </c>
      <c r="J200" s="285">
        <v>0</v>
      </c>
    </row>
    <row r="201" spans="1:10" s="189" customFormat="1" ht="22.5" x14ac:dyDescent="0.2">
      <c r="A201" s="284" t="s">
        <v>744</v>
      </c>
      <c r="B201" s="285">
        <v>7038</v>
      </c>
      <c r="C201" s="287">
        <v>0.62</v>
      </c>
      <c r="D201" s="298"/>
      <c r="E201" s="285">
        <v>-7038</v>
      </c>
      <c r="F201" s="287">
        <v>-0.62</v>
      </c>
      <c r="G201" s="287">
        <v>-0.56000000000000005</v>
      </c>
      <c r="H201" s="298"/>
      <c r="I201" s="285">
        <v>0</v>
      </c>
      <c r="J201" s="285">
        <v>0</v>
      </c>
    </row>
    <row r="202" spans="1:10" s="189" customFormat="1" ht="22.5" x14ac:dyDescent="0.2">
      <c r="A202" s="284" t="s">
        <v>609</v>
      </c>
      <c r="B202" s="285">
        <v>2563</v>
      </c>
      <c r="C202" s="287">
        <v>0.3</v>
      </c>
      <c r="D202" s="298"/>
      <c r="E202" s="285">
        <v>-2067</v>
      </c>
      <c r="F202" s="287">
        <v>-0.24</v>
      </c>
      <c r="G202" s="287">
        <v>-0.24</v>
      </c>
      <c r="H202" s="298"/>
      <c r="I202" s="285">
        <v>-496</v>
      </c>
      <c r="J202" s="285">
        <v>0</v>
      </c>
    </row>
    <row r="203" spans="1:10" s="189" customFormat="1" x14ac:dyDescent="0.2">
      <c r="A203" s="284" t="s">
        <v>771</v>
      </c>
      <c r="B203" s="285">
        <v>122</v>
      </c>
      <c r="C203" s="287">
        <v>0.08</v>
      </c>
      <c r="D203" s="298"/>
      <c r="E203" s="285">
        <v>-117</v>
      </c>
      <c r="F203" s="287">
        <v>-0.08</v>
      </c>
      <c r="G203" s="287">
        <v>-7.0000000000000007E-2</v>
      </c>
      <c r="H203" s="298"/>
      <c r="I203" s="285">
        <v>-5</v>
      </c>
      <c r="J203" s="285">
        <v>0</v>
      </c>
    </row>
    <row r="204" spans="1:10" s="189" customFormat="1" x14ac:dyDescent="0.2">
      <c r="A204" s="284" t="s">
        <v>772</v>
      </c>
      <c r="B204" s="285">
        <v>121</v>
      </c>
      <c r="C204" s="287">
        <v>0.05</v>
      </c>
      <c r="D204" s="298"/>
      <c r="E204" s="285">
        <v>-170</v>
      </c>
      <c r="F204" s="287">
        <v>-7.0000000000000007E-2</v>
      </c>
      <c r="G204" s="287">
        <v>-0.01</v>
      </c>
      <c r="H204" s="298"/>
      <c r="I204" s="285">
        <v>25</v>
      </c>
      <c r="J204" s="285">
        <v>-345</v>
      </c>
    </row>
    <row r="205" spans="1:10" s="189" customFormat="1" x14ac:dyDescent="0.2">
      <c r="A205" s="284" t="s">
        <v>610</v>
      </c>
      <c r="B205" s="285">
        <v>294</v>
      </c>
      <c r="C205" s="287">
        <v>0.1</v>
      </c>
      <c r="D205" s="298"/>
      <c r="E205" s="285">
        <v>-176</v>
      </c>
      <c r="F205" s="287">
        <v>-0.06</v>
      </c>
      <c r="G205" s="287">
        <v>-0.01</v>
      </c>
      <c r="H205" s="298"/>
      <c r="I205" s="285">
        <v>156</v>
      </c>
      <c r="J205" s="285">
        <v>-420</v>
      </c>
    </row>
    <row r="206" spans="1:10" s="189" customFormat="1" x14ac:dyDescent="0.2">
      <c r="A206" s="284" t="s">
        <v>612</v>
      </c>
      <c r="B206" s="285">
        <v>82</v>
      </c>
      <c r="C206" s="287">
        <v>0.24</v>
      </c>
      <c r="D206" s="298"/>
      <c r="E206" s="285">
        <v>-82</v>
      </c>
      <c r="F206" s="287">
        <v>-0.24</v>
      </c>
      <c r="G206" s="287">
        <v>-0.24</v>
      </c>
      <c r="H206" s="298"/>
      <c r="I206" s="285">
        <v>0</v>
      </c>
      <c r="J206" s="285">
        <v>0</v>
      </c>
    </row>
    <row r="207" spans="1:10" s="189" customFormat="1" x14ac:dyDescent="0.2">
      <c r="A207" s="284" t="s">
        <v>613</v>
      </c>
      <c r="B207" s="285">
        <v>9454</v>
      </c>
      <c r="C207" s="287">
        <v>0.7</v>
      </c>
      <c r="D207" s="298"/>
      <c r="E207" s="285">
        <v>-8072</v>
      </c>
      <c r="F207" s="287">
        <v>-0.59</v>
      </c>
      <c r="G207" s="287">
        <v>-0.59</v>
      </c>
      <c r="H207" s="298"/>
      <c r="I207" s="285">
        <v>-1382</v>
      </c>
      <c r="J207" s="285">
        <v>0</v>
      </c>
    </row>
    <row r="208" spans="1:10" s="189" customFormat="1" x14ac:dyDescent="0.2">
      <c r="A208" s="284" t="s">
        <v>615</v>
      </c>
      <c r="B208" s="285">
        <v>1598</v>
      </c>
      <c r="C208" s="287">
        <v>0.31</v>
      </c>
      <c r="D208" s="298"/>
      <c r="E208" s="285">
        <v>-1598</v>
      </c>
      <c r="F208" s="287">
        <v>-0.31</v>
      </c>
      <c r="G208" s="287">
        <v>-0.3</v>
      </c>
      <c r="H208" s="298"/>
      <c r="I208" s="285">
        <v>0</v>
      </c>
      <c r="J208" s="285">
        <v>0</v>
      </c>
    </row>
    <row r="209" spans="1:10" s="189" customFormat="1" x14ac:dyDescent="0.2">
      <c r="A209" s="284" t="s">
        <v>617</v>
      </c>
      <c r="B209" s="285">
        <v>214</v>
      </c>
      <c r="C209" s="287">
        <v>0.04</v>
      </c>
      <c r="D209" s="298"/>
      <c r="E209" s="285">
        <v>-214</v>
      </c>
      <c r="F209" s="287">
        <v>-0.04</v>
      </c>
      <c r="G209" s="287">
        <v>-0.03</v>
      </c>
      <c r="H209" s="298"/>
      <c r="I209" s="285">
        <v>0</v>
      </c>
      <c r="J209" s="285">
        <v>0</v>
      </c>
    </row>
    <row r="210" spans="1:10" s="189" customFormat="1" x14ac:dyDescent="0.2">
      <c r="A210" s="284" t="s">
        <v>618</v>
      </c>
      <c r="B210" s="285">
        <v>40329</v>
      </c>
      <c r="C210" s="287">
        <v>3.4</v>
      </c>
      <c r="D210" s="298"/>
      <c r="E210" s="285">
        <v>-33793</v>
      </c>
      <c r="F210" s="287">
        <v>-2.85</v>
      </c>
      <c r="G210" s="287">
        <v>-2.84</v>
      </c>
      <c r="H210" s="298"/>
      <c r="I210" s="285">
        <v>-6536</v>
      </c>
      <c r="J210" s="285">
        <v>0</v>
      </c>
    </row>
    <row r="211" spans="1:10" s="189" customFormat="1" x14ac:dyDescent="0.2">
      <c r="A211" s="284" t="s">
        <v>619</v>
      </c>
      <c r="B211" s="285">
        <v>-31</v>
      </c>
      <c r="C211" s="287" t="s">
        <v>453</v>
      </c>
      <c r="D211" s="298"/>
      <c r="E211" s="285">
        <v>-21</v>
      </c>
      <c r="F211" s="287" t="s">
        <v>453</v>
      </c>
      <c r="G211" s="287" t="s">
        <v>453</v>
      </c>
      <c r="H211" s="298"/>
      <c r="I211" s="285">
        <v>53</v>
      </c>
      <c r="J211" s="285">
        <v>0</v>
      </c>
    </row>
    <row r="212" spans="1:10" s="189" customFormat="1" x14ac:dyDescent="0.2">
      <c r="A212" s="284" t="s">
        <v>684</v>
      </c>
      <c r="B212" s="285">
        <v>113</v>
      </c>
      <c r="C212" s="287">
        <v>0.08</v>
      </c>
      <c r="D212" s="298"/>
      <c r="E212" s="285">
        <v>-29</v>
      </c>
      <c r="F212" s="287">
        <v>-0.02</v>
      </c>
      <c r="G212" s="287">
        <v>-0.02</v>
      </c>
      <c r="H212" s="298"/>
      <c r="I212" s="285">
        <v>-4</v>
      </c>
      <c r="J212" s="285">
        <v>0</v>
      </c>
    </row>
    <row r="213" spans="1:10" s="189" customFormat="1" x14ac:dyDescent="0.2">
      <c r="A213" s="284" t="s">
        <v>686</v>
      </c>
      <c r="B213" s="285">
        <v>393</v>
      </c>
      <c r="C213" s="287">
        <v>0.08</v>
      </c>
      <c r="D213" s="298"/>
      <c r="E213" s="285">
        <v>-182</v>
      </c>
      <c r="F213" s="287">
        <v>-0.04</v>
      </c>
      <c r="G213" s="287">
        <v>-0.01</v>
      </c>
      <c r="H213" s="298"/>
      <c r="I213" s="285">
        <v>-367</v>
      </c>
      <c r="J213" s="285">
        <v>195</v>
      </c>
    </row>
    <row r="214" spans="1:10" s="189" customFormat="1" x14ac:dyDescent="0.2">
      <c r="A214" s="284" t="s">
        <v>687</v>
      </c>
      <c r="B214" s="285">
        <v>463</v>
      </c>
      <c r="C214" s="287">
        <v>0.1</v>
      </c>
      <c r="D214" s="298"/>
      <c r="E214" s="285">
        <v>-133</v>
      </c>
      <c r="F214" s="287">
        <v>-0.03</v>
      </c>
      <c r="G214" s="287">
        <v>-0.01</v>
      </c>
      <c r="H214" s="298"/>
      <c r="I214" s="285">
        <v>-775</v>
      </c>
      <c r="J214" s="285">
        <v>129</v>
      </c>
    </row>
    <row r="215" spans="1:10" s="189" customFormat="1" x14ac:dyDescent="0.2">
      <c r="A215" s="284" t="s">
        <v>688</v>
      </c>
      <c r="B215" s="285">
        <v>571</v>
      </c>
      <c r="C215" s="287">
        <v>7.0000000000000007E-2</v>
      </c>
      <c r="D215" s="298"/>
      <c r="E215" s="285">
        <v>-535</v>
      </c>
      <c r="F215" s="287">
        <v>-7.0000000000000007E-2</v>
      </c>
      <c r="G215" s="287">
        <v>-0.01</v>
      </c>
      <c r="H215" s="298"/>
      <c r="I215" s="285">
        <v>-474</v>
      </c>
      <c r="J215" s="285">
        <v>313</v>
      </c>
    </row>
    <row r="216" spans="1:10" s="189" customFormat="1" x14ac:dyDescent="0.2">
      <c r="A216" s="284" t="s">
        <v>689</v>
      </c>
      <c r="B216" s="285">
        <v>327</v>
      </c>
      <c r="C216" s="287">
        <v>0.05</v>
      </c>
      <c r="D216" s="298"/>
      <c r="E216" s="285">
        <v>-439</v>
      </c>
      <c r="F216" s="287">
        <v>-0.06</v>
      </c>
      <c r="G216" s="287">
        <v>-0.01</v>
      </c>
      <c r="H216" s="298"/>
      <c r="I216" s="285">
        <v>-1521</v>
      </c>
      <c r="J216" s="285">
        <v>582</v>
      </c>
    </row>
    <row r="217" spans="1:10" s="189" customFormat="1" x14ac:dyDescent="0.2">
      <c r="A217" s="284" t="s">
        <v>690</v>
      </c>
      <c r="B217" s="285">
        <v>998</v>
      </c>
      <c r="C217" s="287">
        <v>7.0000000000000007E-2</v>
      </c>
      <c r="D217" s="298"/>
      <c r="E217" s="285">
        <v>-1057</v>
      </c>
      <c r="F217" s="287">
        <v>-0.08</v>
      </c>
      <c r="G217" s="287">
        <v>0</v>
      </c>
      <c r="H217" s="298"/>
      <c r="I217" s="285">
        <v>-1253</v>
      </c>
      <c r="J217" s="285">
        <v>464</v>
      </c>
    </row>
    <row r="218" spans="1:10" s="189" customFormat="1" x14ac:dyDescent="0.2">
      <c r="A218" s="284" t="s">
        <v>691</v>
      </c>
      <c r="B218" s="285">
        <v>-550</v>
      </c>
      <c r="C218" s="287">
        <v>-0.05</v>
      </c>
      <c r="D218" s="298"/>
      <c r="E218" s="285">
        <v>-997</v>
      </c>
      <c r="F218" s="287">
        <v>-0.09</v>
      </c>
      <c r="G218" s="287">
        <v>-0.01</v>
      </c>
      <c r="H218" s="298"/>
      <c r="I218" s="285">
        <v>-962</v>
      </c>
      <c r="J218" s="285">
        <v>847</v>
      </c>
    </row>
    <row r="219" spans="1:10" s="189" customFormat="1" x14ac:dyDescent="0.2">
      <c r="A219" s="284" t="s">
        <v>522</v>
      </c>
      <c r="B219" s="285">
        <v>29</v>
      </c>
      <c r="C219" s="287">
        <v>0.06</v>
      </c>
      <c r="D219" s="298"/>
      <c r="E219" s="285">
        <v>-30</v>
      </c>
      <c r="F219" s="287">
        <v>-0.06</v>
      </c>
      <c r="G219" s="287">
        <v>-0.05</v>
      </c>
      <c r="H219" s="298"/>
      <c r="I219" s="285">
        <v>1</v>
      </c>
      <c r="J219" s="285">
        <v>0</v>
      </c>
    </row>
    <row r="220" spans="1:10" s="189" customFormat="1" x14ac:dyDescent="0.2">
      <c r="A220" s="284" t="s">
        <v>523</v>
      </c>
      <c r="B220" s="285">
        <v>106</v>
      </c>
      <c r="C220" s="287">
        <v>0.08</v>
      </c>
      <c r="D220" s="298"/>
      <c r="E220" s="285">
        <v>-87</v>
      </c>
      <c r="F220" s="287">
        <v>-0.06</v>
      </c>
      <c r="G220" s="287">
        <v>-0.06</v>
      </c>
      <c r="H220" s="298"/>
      <c r="I220" s="285">
        <v>-11</v>
      </c>
      <c r="J220" s="285">
        <v>-8</v>
      </c>
    </row>
    <row r="221" spans="1:10" s="189" customFormat="1" x14ac:dyDescent="0.2">
      <c r="A221" s="284" t="s">
        <v>524</v>
      </c>
      <c r="B221" s="285">
        <v>-13</v>
      </c>
      <c r="C221" s="287">
        <v>-0.01</v>
      </c>
      <c r="D221" s="298"/>
      <c r="E221" s="285">
        <v>-22</v>
      </c>
      <c r="F221" s="287">
        <v>-0.01</v>
      </c>
      <c r="G221" s="287">
        <v>-0.01</v>
      </c>
      <c r="H221" s="298"/>
      <c r="I221" s="285">
        <v>-60</v>
      </c>
      <c r="J221" s="285">
        <v>0</v>
      </c>
    </row>
    <row r="222" spans="1:10" s="189" customFormat="1" x14ac:dyDescent="0.2">
      <c r="A222" s="284" t="s">
        <v>525</v>
      </c>
      <c r="B222" s="285">
        <v>588</v>
      </c>
      <c r="C222" s="287">
        <v>0.1</v>
      </c>
      <c r="D222" s="298"/>
      <c r="E222" s="285">
        <v>-292</v>
      </c>
      <c r="F222" s="287">
        <v>-0.05</v>
      </c>
      <c r="G222" s="287">
        <v>-0.05</v>
      </c>
      <c r="H222" s="298"/>
      <c r="I222" s="285">
        <v>-24</v>
      </c>
      <c r="J222" s="285">
        <v>-2</v>
      </c>
    </row>
    <row r="223" spans="1:10" s="189" customFormat="1" x14ac:dyDescent="0.2">
      <c r="A223" s="284" t="s">
        <v>526</v>
      </c>
      <c r="B223" s="285">
        <v>504</v>
      </c>
      <c r="C223" s="287">
        <v>0.1</v>
      </c>
      <c r="D223" s="298"/>
      <c r="E223" s="285">
        <v>-327</v>
      </c>
      <c r="F223" s="287">
        <v>-0.06</v>
      </c>
      <c r="G223" s="287">
        <v>-0.06</v>
      </c>
      <c r="H223" s="298"/>
      <c r="I223" s="285">
        <v>-125</v>
      </c>
      <c r="J223" s="285">
        <v>-52</v>
      </c>
    </row>
    <row r="224" spans="1:10" s="189" customFormat="1" x14ac:dyDescent="0.2">
      <c r="A224" s="284" t="s">
        <v>527</v>
      </c>
      <c r="B224" s="285">
        <v>935</v>
      </c>
      <c r="C224" s="287">
        <v>0.15</v>
      </c>
      <c r="D224" s="298"/>
      <c r="E224" s="285">
        <v>-41</v>
      </c>
      <c r="F224" s="287">
        <v>-0.01</v>
      </c>
      <c r="G224" s="287">
        <v>-0.01</v>
      </c>
      <c r="H224" s="298"/>
      <c r="I224" s="285">
        <v>-478</v>
      </c>
      <c r="J224" s="285">
        <v>-147</v>
      </c>
    </row>
    <row r="225" spans="1:10" s="189" customFormat="1" x14ac:dyDescent="0.2">
      <c r="A225" s="284" t="s">
        <v>528</v>
      </c>
      <c r="B225" s="285">
        <v>521</v>
      </c>
      <c r="C225" s="287">
        <v>0.16</v>
      </c>
      <c r="D225" s="298"/>
      <c r="E225" s="285">
        <v>-25</v>
      </c>
      <c r="F225" s="287">
        <v>-0.01</v>
      </c>
      <c r="G225" s="287">
        <v>-0.01</v>
      </c>
      <c r="H225" s="298"/>
      <c r="I225" s="285">
        <v>-324</v>
      </c>
      <c r="J225" s="285">
        <v>-17</v>
      </c>
    </row>
    <row r="226" spans="1:10" s="189" customFormat="1" x14ac:dyDescent="0.2">
      <c r="A226" s="284" t="s">
        <v>692</v>
      </c>
      <c r="B226" s="285">
        <v>-19</v>
      </c>
      <c r="C226" s="287">
        <v>0</v>
      </c>
      <c r="D226" s="298"/>
      <c r="E226" s="285">
        <v>0</v>
      </c>
      <c r="F226" s="287">
        <v>0</v>
      </c>
      <c r="G226" s="287">
        <v>0</v>
      </c>
      <c r="H226" s="298"/>
      <c r="I226" s="285">
        <v>0</v>
      </c>
      <c r="J226" s="285">
        <v>0</v>
      </c>
    </row>
    <row r="227" spans="1:10" s="189" customFormat="1" x14ac:dyDescent="0.2">
      <c r="A227" s="284" t="s">
        <v>529</v>
      </c>
      <c r="B227" s="285">
        <v>-184</v>
      </c>
      <c r="C227" s="287">
        <v>-0.36</v>
      </c>
      <c r="D227" s="298"/>
      <c r="E227" s="285">
        <v>-22</v>
      </c>
      <c r="F227" s="287">
        <v>-0.04</v>
      </c>
      <c r="G227" s="287">
        <v>-0.02</v>
      </c>
      <c r="H227" s="298"/>
      <c r="I227" s="285">
        <v>-59</v>
      </c>
      <c r="J227" s="285">
        <v>69</v>
      </c>
    </row>
    <row r="228" spans="1:10" s="189" customFormat="1" x14ac:dyDescent="0.2">
      <c r="A228" s="284" t="s">
        <v>659</v>
      </c>
      <c r="B228" s="285">
        <v>17</v>
      </c>
      <c r="C228" s="287">
        <v>0.03</v>
      </c>
      <c r="D228" s="298"/>
      <c r="E228" s="285">
        <v>-61</v>
      </c>
      <c r="F228" s="287">
        <v>-0.09</v>
      </c>
      <c r="G228" s="287">
        <v>-0.01</v>
      </c>
      <c r="H228" s="298"/>
      <c r="I228" s="285">
        <v>203</v>
      </c>
      <c r="J228" s="285">
        <v>138</v>
      </c>
    </row>
    <row r="229" spans="1:10" s="189" customFormat="1" x14ac:dyDescent="0.2">
      <c r="A229" s="284" t="s">
        <v>660</v>
      </c>
      <c r="B229" s="285">
        <v>1645</v>
      </c>
      <c r="C229" s="287">
        <v>0.4</v>
      </c>
      <c r="D229" s="298"/>
      <c r="E229" s="285">
        <v>-1641</v>
      </c>
      <c r="F229" s="287">
        <v>-0.4</v>
      </c>
      <c r="G229" s="287">
        <v>-0.4</v>
      </c>
      <c r="H229" s="298"/>
      <c r="I229" s="285">
        <v>-4</v>
      </c>
      <c r="J229" s="285">
        <v>0</v>
      </c>
    </row>
    <row r="230" spans="1:10" s="189" customFormat="1" x14ac:dyDescent="0.2">
      <c r="A230" s="284" t="s">
        <v>530</v>
      </c>
      <c r="B230" s="285">
        <v>275</v>
      </c>
      <c r="C230" s="287">
        <v>0.11</v>
      </c>
      <c r="D230" s="298"/>
      <c r="E230" s="285">
        <v>-280</v>
      </c>
      <c r="F230" s="287">
        <v>-0.11</v>
      </c>
      <c r="G230" s="287">
        <v>-0.1</v>
      </c>
      <c r="H230" s="298"/>
      <c r="I230" s="285">
        <v>-2</v>
      </c>
      <c r="J230" s="285">
        <v>6</v>
      </c>
    </row>
    <row r="231" spans="1:10" s="189" customFormat="1" x14ac:dyDescent="0.2">
      <c r="A231" s="284" t="s">
        <v>755</v>
      </c>
      <c r="B231" s="285">
        <v>151</v>
      </c>
      <c r="C231" s="287">
        <v>0.28000000000000003</v>
      </c>
      <c r="D231" s="298"/>
      <c r="E231" s="285">
        <v>-150</v>
      </c>
      <c r="F231" s="287">
        <v>-0.28000000000000003</v>
      </c>
      <c r="G231" s="287">
        <v>-0.28000000000000003</v>
      </c>
      <c r="H231" s="298"/>
      <c r="I231" s="285">
        <v>-1</v>
      </c>
      <c r="J231" s="285">
        <v>0</v>
      </c>
    </row>
    <row r="232" spans="1:10" s="189" customFormat="1" x14ac:dyDescent="0.2">
      <c r="A232" s="284" t="s">
        <v>531</v>
      </c>
      <c r="B232" s="285">
        <v>633</v>
      </c>
      <c r="C232" s="287">
        <v>0.11</v>
      </c>
      <c r="D232" s="298"/>
      <c r="E232" s="285">
        <v>-472</v>
      </c>
      <c r="F232" s="287">
        <v>-0.09</v>
      </c>
      <c r="G232" s="287">
        <v>-7.0000000000000007E-2</v>
      </c>
      <c r="H232" s="298"/>
      <c r="I232" s="285">
        <v>9</v>
      </c>
      <c r="J232" s="285">
        <v>-170</v>
      </c>
    </row>
    <row r="233" spans="1:10" s="189" customFormat="1" x14ac:dyDescent="0.2">
      <c r="A233" s="284" t="s">
        <v>532</v>
      </c>
      <c r="B233" s="285">
        <v>207</v>
      </c>
      <c r="C233" s="287">
        <v>0.2</v>
      </c>
      <c r="D233" s="298"/>
      <c r="E233" s="285">
        <v>-207</v>
      </c>
      <c r="F233" s="287">
        <v>-0.2</v>
      </c>
      <c r="G233" s="287">
        <v>-0.2</v>
      </c>
      <c r="H233" s="298"/>
      <c r="I233" s="285">
        <v>0</v>
      </c>
      <c r="J233" s="285">
        <v>0</v>
      </c>
    </row>
    <row r="234" spans="1:10" s="189" customFormat="1" x14ac:dyDescent="0.2">
      <c r="A234" s="284" t="s">
        <v>533</v>
      </c>
      <c r="B234" s="285">
        <v>181</v>
      </c>
      <c r="C234" s="287">
        <v>0.12</v>
      </c>
      <c r="D234" s="298"/>
      <c r="E234" s="285">
        <v>-181</v>
      </c>
      <c r="F234" s="287">
        <v>-0.12</v>
      </c>
      <c r="G234" s="287">
        <v>-0.11</v>
      </c>
      <c r="H234" s="298"/>
      <c r="I234" s="285">
        <v>0</v>
      </c>
      <c r="J234" s="285">
        <v>0</v>
      </c>
    </row>
    <row r="235" spans="1:10" s="189" customFormat="1" x14ac:dyDescent="0.2">
      <c r="A235" s="284" t="s">
        <v>534</v>
      </c>
      <c r="B235" s="285">
        <v>258</v>
      </c>
      <c r="C235" s="287">
        <v>0.12</v>
      </c>
      <c r="D235" s="298"/>
      <c r="E235" s="285">
        <v>-253</v>
      </c>
      <c r="F235" s="287">
        <v>-0.12</v>
      </c>
      <c r="G235" s="287">
        <v>-0.11</v>
      </c>
      <c r="H235" s="298"/>
      <c r="I235" s="285">
        <v>0</v>
      </c>
      <c r="J235" s="285">
        <v>-5</v>
      </c>
    </row>
    <row r="236" spans="1:10" s="189" customFormat="1" x14ac:dyDescent="0.2">
      <c r="A236" s="284" t="s">
        <v>535</v>
      </c>
      <c r="B236" s="285">
        <v>372</v>
      </c>
      <c r="C236" s="287">
        <v>0.1</v>
      </c>
      <c r="D236" s="298"/>
      <c r="E236" s="285">
        <v>-401</v>
      </c>
      <c r="F236" s="287">
        <v>-0.11</v>
      </c>
      <c r="G236" s="287">
        <v>-0.1</v>
      </c>
      <c r="H236" s="298"/>
      <c r="I236" s="285">
        <v>7</v>
      </c>
      <c r="J236" s="285">
        <v>22</v>
      </c>
    </row>
    <row r="237" spans="1:10" s="189" customFormat="1" x14ac:dyDescent="0.2">
      <c r="A237" s="284" t="s">
        <v>536</v>
      </c>
      <c r="B237" s="285">
        <v>847</v>
      </c>
      <c r="C237" s="287">
        <v>0.11</v>
      </c>
      <c r="D237" s="298"/>
      <c r="E237" s="285">
        <v>-812</v>
      </c>
      <c r="F237" s="287">
        <v>-0.11</v>
      </c>
      <c r="G237" s="287">
        <v>-0.1</v>
      </c>
      <c r="H237" s="298"/>
      <c r="I237" s="285">
        <v>-5</v>
      </c>
      <c r="J237" s="285">
        <v>-37</v>
      </c>
    </row>
    <row r="238" spans="1:10" s="189" customFormat="1" x14ac:dyDescent="0.2">
      <c r="A238" s="284" t="s">
        <v>537</v>
      </c>
      <c r="B238" s="285">
        <v>945</v>
      </c>
      <c r="C238" s="287">
        <v>0.1</v>
      </c>
      <c r="D238" s="298"/>
      <c r="E238" s="285">
        <v>-913</v>
      </c>
      <c r="F238" s="287">
        <v>-0.09</v>
      </c>
      <c r="G238" s="287">
        <v>-0.09</v>
      </c>
      <c r="H238" s="298"/>
      <c r="I238" s="285">
        <v>-14</v>
      </c>
      <c r="J238" s="285">
        <v>-25</v>
      </c>
    </row>
    <row r="239" spans="1:10" s="189" customFormat="1" x14ac:dyDescent="0.2">
      <c r="A239" s="284" t="s">
        <v>538</v>
      </c>
      <c r="B239" s="285">
        <v>481</v>
      </c>
      <c r="C239" s="287">
        <v>0.09</v>
      </c>
      <c r="D239" s="298"/>
      <c r="E239" s="285">
        <v>-486</v>
      </c>
      <c r="F239" s="287">
        <v>-0.09</v>
      </c>
      <c r="G239" s="287">
        <v>-0.09</v>
      </c>
      <c r="H239" s="298"/>
      <c r="I239" s="285">
        <v>4</v>
      </c>
      <c r="J239" s="285">
        <v>1</v>
      </c>
    </row>
    <row r="240" spans="1:10" s="189" customFormat="1" x14ac:dyDescent="0.2">
      <c r="A240" s="284" t="s">
        <v>539</v>
      </c>
      <c r="B240" s="285">
        <v>360</v>
      </c>
      <c r="C240" s="287">
        <v>0.21</v>
      </c>
      <c r="D240" s="298"/>
      <c r="E240" s="285">
        <v>-360</v>
      </c>
      <c r="F240" s="287">
        <v>-0.21</v>
      </c>
      <c r="G240" s="287">
        <v>-0.21</v>
      </c>
      <c r="H240" s="298"/>
      <c r="I240" s="285">
        <v>0</v>
      </c>
      <c r="J240" s="285">
        <v>0</v>
      </c>
    </row>
    <row r="241" spans="1:10" s="189" customFormat="1" x14ac:dyDescent="0.2">
      <c r="A241" s="284" t="s">
        <v>540</v>
      </c>
      <c r="B241" s="285">
        <v>810</v>
      </c>
      <c r="C241" s="287">
        <v>0.19</v>
      </c>
      <c r="D241" s="298"/>
      <c r="E241" s="285">
        <v>-802</v>
      </c>
      <c r="F241" s="287">
        <v>-0.19</v>
      </c>
      <c r="G241" s="287">
        <v>-0.18</v>
      </c>
      <c r="H241" s="298"/>
      <c r="I241" s="285">
        <v>-8</v>
      </c>
      <c r="J241" s="285">
        <v>0</v>
      </c>
    </row>
    <row r="242" spans="1:10" s="189" customFormat="1" x14ac:dyDescent="0.2">
      <c r="A242" s="284" t="s">
        <v>541</v>
      </c>
      <c r="B242" s="285">
        <v>238</v>
      </c>
      <c r="C242" s="287">
        <v>0.21</v>
      </c>
      <c r="D242" s="298"/>
      <c r="E242" s="285">
        <v>-268</v>
      </c>
      <c r="F242" s="287">
        <v>-0.23</v>
      </c>
      <c r="G242" s="287">
        <v>-0.22</v>
      </c>
      <c r="H242" s="298"/>
      <c r="I242" s="285">
        <v>30</v>
      </c>
      <c r="J242" s="285">
        <v>0</v>
      </c>
    </row>
    <row r="243" spans="1:10" s="189" customFormat="1" x14ac:dyDescent="0.2">
      <c r="A243" s="284" t="s">
        <v>542</v>
      </c>
      <c r="B243" s="285">
        <v>15</v>
      </c>
      <c r="C243" s="287">
        <v>0.02</v>
      </c>
      <c r="D243" s="298"/>
      <c r="E243" s="285">
        <v>-31</v>
      </c>
      <c r="F243" s="287">
        <v>-0.04</v>
      </c>
      <c r="G243" s="287">
        <v>-0.01</v>
      </c>
      <c r="H243" s="298"/>
      <c r="I243" s="285">
        <v>0</v>
      </c>
      <c r="J243" s="285">
        <v>0</v>
      </c>
    </row>
    <row r="244" spans="1:10" s="189" customFormat="1" x14ac:dyDescent="0.2">
      <c r="A244" s="284" t="s">
        <v>661</v>
      </c>
      <c r="B244" s="285">
        <v>537</v>
      </c>
      <c r="C244" s="287">
        <v>0.13</v>
      </c>
      <c r="D244" s="298"/>
      <c r="E244" s="285">
        <v>-530</v>
      </c>
      <c r="F244" s="287">
        <v>-0.13</v>
      </c>
      <c r="G244" s="287">
        <v>-0.11</v>
      </c>
      <c r="H244" s="298"/>
      <c r="I244" s="285">
        <v>21</v>
      </c>
      <c r="J244" s="285">
        <v>-28</v>
      </c>
    </row>
    <row r="245" spans="1:10" s="189" customFormat="1" x14ac:dyDescent="0.2">
      <c r="A245" s="284" t="s">
        <v>693</v>
      </c>
      <c r="B245" s="285">
        <v>2636</v>
      </c>
      <c r="C245" s="287">
        <v>0.12</v>
      </c>
      <c r="D245" s="298"/>
      <c r="E245" s="285">
        <v>-2601</v>
      </c>
      <c r="F245" s="287">
        <v>-0.12</v>
      </c>
      <c r="G245" s="287">
        <v>-0.12</v>
      </c>
      <c r="H245" s="298"/>
      <c r="I245" s="285">
        <v>0</v>
      </c>
      <c r="J245" s="285">
        <v>0</v>
      </c>
    </row>
    <row r="246" spans="1:10" s="189" customFormat="1" x14ac:dyDescent="0.2">
      <c r="A246" s="284" t="s">
        <v>695</v>
      </c>
      <c r="B246" s="285">
        <v>-1089</v>
      </c>
      <c r="C246" s="287">
        <v>-0.43</v>
      </c>
      <c r="D246" s="298"/>
      <c r="E246" s="285">
        <v>-194</v>
      </c>
      <c r="F246" s="287">
        <v>-0.08</v>
      </c>
      <c r="G246" s="287">
        <v>-0.06</v>
      </c>
      <c r="H246" s="298"/>
      <c r="I246" s="285">
        <v>0</v>
      </c>
      <c r="J246" s="285">
        <v>0</v>
      </c>
    </row>
    <row r="247" spans="1:10" s="189" customFormat="1" x14ac:dyDescent="0.2">
      <c r="A247" s="284" t="s">
        <v>697</v>
      </c>
      <c r="B247" s="285">
        <v>-1412</v>
      </c>
      <c r="C247" s="287">
        <v>-0.37</v>
      </c>
      <c r="D247" s="298"/>
      <c r="E247" s="285">
        <v>-1869</v>
      </c>
      <c r="F247" s="287">
        <v>-0.49</v>
      </c>
      <c r="G247" s="287">
        <v>-0.03</v>
      </c>
      <c r="H247" s="298"/>
      <c r="I247" s="285">
        <v>-533</v>
      </c>
      <c r="J247" s="285">
        <v>0</v>
      </c>
    </row>
    <row r="248" spans="1:10" s="189" customFormat="1" x14ac:dyDescent="0.2">
      <c r="A248" s="284" t="s">
        <v>698</v>
      </c>
      <c r="B248" s="285">
        <v>93</v>
      </c>
      <c r="C248" s="287">
        <v>0.36</v>
      </c>
      <c r="D248" s="298"/>
      <c r="E248" s="285">
        <v>-98</v>
      </c>
      <c r="F248" s="287">
        <v>-0.38</v>
      </c>
      <c r="G248" s="287">
        <v>-0.38</v>
      </c>
      <c r="H248" s="298"/>
      <c r="I248" s="285">
        <v>0</v>
      </c>
      <c r="J248" s="285">
        <v>0</v>
      </c>
    </row>
    <row r="249" spans="1:10" s="189" customFormat="1" x14ac:dyDescent="0.2">
      <c r="A249" s="284" t="s">
        <v>699</v>
      </c>
      <c r="B249" s="285">
        <v>253</v>
      </c>
      <c r="C249" s="287">
        <v>0.48</v>
      </c>
      <c r="D249" s="298"/>
      <c r="E249" s="285">
        <v>-293</v>
      </c>
      <c r="F249" s="287">
        <v>-0.55000000000000004</v>
      </c>
      <c r="G249" s="287">
        <v>-0.55000000000000004</v>
      </c>
      <c r="H249" s="298"/>
      <c r="I249" s="285">
        <v>0</v>
      </c>
      <c r="J249" s="285">
        <v>0</v>
      </c>
    </row>
    <row r="250" spans="1:10" s="189" customFormat="1" x14ac:dyDescent="0.2">
      <c r="A250" s="284" t="s">
        <v>700</v>
      </c>
      <c r="B250" s="285">
        <v>209</v>
      </c>
      <c r="C250" s="287">
        <v>0.34</v>
      </c>
      <c r="D250" s="298"/>
      <c r="E250" s="285">
        <v>-258</v>
      </c>
      <c r="F250" s="287">
        <v>-0.42</v>
      </c>
      <c r="G250" s="287">
        <v>-0.41</v>
      </c>
      <c r="H250" s="298"/>
      <c r="I250" s="285">
        <v>0</v>
      </c>
      <c r="J250" s="285">
        <v>0</v>
      </c>
    </row>
    <row r="251" spans="1:10" s="189" customFormat="1" x14ac:dyDescent="0.2">
      <c r="A251" s="284" t="s">
        <v>701</v>
      </c>
      <c r="B251" s="285">
        <v>149</v>
      </c>
      <c r="C251" s="287">
        <v>0.22</v>
      </c>
      <c r="D251" s="298"/>
      <c r="E251" s="285">
        <v>-304</v>
      </c>
      <c r="F251" s="287">
        <v>-0.44</v>
      </c>
      <c r="G251" s="287">
        <v>-0.41</v>
      </c>
      <c r="H251" s="298"/>
      <c r="I251" s="285">
        <v>-14</v>
      </c>
      <c r="J251" s="285">
        <v>0</v>
      </c>
    </row>
    <row r="252" spans="1:10" s="189" customFormat="1" x14ac:dyDescent="0.2">
      <c r="A252" s="284" t="s">
        <v>702</v>
      </c>
      <c r="B252" s="285">
        <v>192</v>
      </c>
      <c r="C252" s="287">
        <v>0.37</v>
      </c>
      <c r="D252" s="298"/>
      <c r="E252" s="285">
        <v>-350</v>
      </c>
      <c r="F252" s="287">
        <v>-0.67</v>
      </c>
      <c r="G252" s="287">
        <v>-0.67</v>
      </c>
      <c r="H252" s="298"/>
      <c r="I252" s="285">
        <v>0</v>
      </c>
      <c r="J252" s="285">
        <v>0</v>
      </c>
    </row>
    <row r="253" spans="1:10" s="189" customFormat="1" x14ac:dyDescent="0.2">
      <c r="A253" s="284" t="s">
        <v>703</v>
      </c>
      <c r="B253" s="285">
        <v>232</v>
      </c>
      <c r="C253" s="287">
        <v>0.31</v>
      </c>
      <c r="D253" s="298"/>
      <c r="E253" s="285">
        <v>-236</v>
      </c>
      <c r="F253" s="287">
        <v>-0.32</v>
      </c>
      <c r="G253" s="287">
        <v>-0.32</v>
      </c>
      <c r="H253" s="298"/>
      <c r="I253" s="285">
        <v>0</v>
      </c>
      <c r="J253" s="285">
        <v>0</v>
      </c>
    </row>
    <row r="254" spans="1:10" s="189" customFormat="1" x14ac:dyDescent="0.2">
      <c r="A254" s="284" t="s">
        <v>705</v>
      </c>
      <c r="B254" s="285">
        <v>97</v>
      </c>
      <c r="C254" s="287">
        <v>0.09</v>
      </c>
      <c r="D254" s="298"/>
      <c r="E254" s="285">
        <v>-37</v>
      </c>
      <c r="F254" s="287">
        <v>-0.03</v>
      </c>
      <c r="G254" s="287">
        <v>-0.03</v>
      </c>
      <c r="H254" s="298"/>
      <c r="I254" s="285">
        <v>0</v>
      </c>
      <c r="J254" s="285">
        <v>0</v>
      </c>
    </row>
    <row r="255" spans="1:10" s="189" customFormat="1" x14ac:dyDescent="0.2">
      <c r="A255" s="284" t="s">
        <v>706</v>
      </c>
      <c r="B255" s="285">
        <v>122</v>
      </c>
      <c r="C255" s="287">
        <v>0.15</v>
      </c>
      <c r="D255" s="298"/>
      <c r="E255" s="285">
        <v>-148</v>
      </c>
      <c r="F255" s="287">
        <v>-0.18</v>
      </c>
      <c r="G255" s="287">
        <v>-0.18</v>
      </c>
      <c r="H255" s="298"/>
      <c r="I255" s="285">
        <v>0</v>
      </c>
      <c r="J255" s="285">
        <v>0</v>
      </c>
    </row>
    <row r="256" spans="1:10" s="189" customFormat="1" x14ac:dyDescent="0.2">
      <c r="A256" s="284" t="s">
        <v>707</v>
      </c>
      <c r="B256" s="285">
        <v>-75</v>
      </c>
      <c r="C256" s="287">
        <v>-0.06</v>
      </c>
      <c r="D256" s="298"/>
      <c r="E256" s="285">
        <v>-92</v>
      </c>
      <c r="F256" s="287">
        <v>-0.08</v>
      </c>
      <c r="G256" s="287">
        <v>-0.03</v>
      </c>
      <c r="H256" s="298"/>
      <c r="I256" s="285">
        <v>-44</v>
      </c>
      <c r="J256" s="285">
        <v>33</v>
      </c>
    </row>
    <row r="257" spans="1:10" s="189" customFormat="1" x14ac:dyDescent="0.2">
      <c r="A257" s="284" t="s">
        <v>708</v>
      </c>
      <c r="B257" s="285">
        <v>83</v>
      </c>
      <c r="C257" s="287">
        <v>0.05</v>
      </c>
      <c r="D257" s="298"/>
      <c r="E257" s="285">
        <v>-25</v>
      </c>
      <c r="F257" s="287">
        <v>-0.01</v>
      </c>
      <c r="G257" s="287">
        <v>-0.01</v>
      </c>
      <c r="H257" s="298"/>
      <c r="I257" s="285">
        <v>0</v>
      </c>
      <c r="J257" s="285">
        <v>0</v>
      </c>
    </row>
    <row r="258" spans="1:10" s="189" customFormat="1" x14ac:dyDescent="0.2">
      <c r="A258" s="284" t="s">
        <v>709</v>
      </c>
      <c r="B258" s="285">
        <v>207</v>
      </c>
      <c r="C258" s="287">
        <v>0.16</v>
      </c>
      <c r="D258" s="298"/>
      <c r="E258" s="285">
        <v>-171</v>
      </c>
      <c r="F258" s="287">
        <v>-0.13</v>
      </c>
      <c r="G258" s="287">
        <v>-0.03</v>
      </c>
      <c r="H258" s="298"/>
      <c r="I258" s="285">
        <v>-81</v>
      </c>
      <c r="J258" s="285">
        <v>0</v>
      </c>
    </row>
    <row r="259" spans="1:10" s="189" customFormat="1" x14ac:dyDescent="0.2">
      <c r="A259" s="284" t="s">
        <v>710</v>
      </c>
      <c r="B259" s="285">
        <v>-215</v>
      </c>
      <c r="C259" s="287">
        <v>-0.21</v>
      </c>
      <c r="D259" s="298"/>
      <c r="E259" s="285">
        <v>-321</v>
      </c>
      <c r="F259" s="287">
        <v>-0.31</v>
      </c>
      <c r="G259" s="287">
        <v>-0.02</v>
      </c>
      <c r="H259" s="298"/>
      <c r="I259" s="285">
        <v>-425</v>
      </c>
      <c r="J259" s="285">
        <v>29</v>
      </c>
    </row>
    <row r="260" spans="1:10" s="189" customFormat="1" x14ac:dyDescent="0.2">
      <c r="A260" s="284" t="s">
        <v>711</v>
      </c>
      <c r="B260" s="285">
        <v>115</v>
      </c>
      <c r="C260" s="287">
        <v>0.05</v>
      </c>
      <c r="D260" s="298"/>
      <c r="E260" s="285">
        <v>-372</v>
      </c>
      <c r="F260" s="287">
        <v>-0.16</v>
      </c>
      <c r="G260" s="287">
        <v>-0.16</v>
      </c>
      <c r="H260" s="298"/>
      <c r="I260" s="285">
        <v>0</v>
      </c>
      <c r="J260" s="285">
        <v>0</v>
      </c>
    </row>
    <row r="261" spans="1:10" s="189" customFormat="1" x14ac:dyDescent="0.2">
      <c r="A261" s="284" t="s">
        <v>712</v>
      </c>
      <c r="B261" s="285">
        <v>-50</v>
      </c>
      <c r="C261" s="287">
        <v>-0.01</v>
      </c>
      <c r="D261" s="298"/>
      <c r="E261" s="285">
        <v>-360</v>
      </c>
      <c r="F261" s="287">
        <v>-0.11</v>
      </c>
      <c r="G261" s="287">
        <v>-0.01</v>
      </c>
      <c r="H261" s="298"/>
      <c r="I261" s="285">
        <v>-1328</v>
      </c>
      <c r="J261" s="285">
        <v>-22</v>
      </c>
    </row>
    <row r="262" spans="1:10" s="189" customFormat="1" x14ac:dyDescent="0.2">
      <c r="A262" s="284" t="s">
        <v>713</v>
      </c>
      <c r="B262" s="285">
        <v>11</v>
      </c>
      <c r="C262" s="287">
        <v>0.01</v>
      </c>
      <c r="D262" s="298"/>
      <c r="E262" s="285">
        <v>-1320</v>
      </c>
      <c r="F262" s="287">
        <v>-0.6</v>
      </c>
      <c r="G262" s="287">
        <v>-0.02</v>
      </c>
      <c r="H262" s="298"/>
      <c r="I262" s="285">
        <v>-641</v>
      </c>
      <c r="J262" s="285">
        <v>-29</v>
      </c>
    </row>
    <row r="263" spans="1:10" s="189" customFormat="1" x14ac:dyDescent="0.2">
      <c r="A263" s="284" t="s">
        <v>714</v>
      </c>
      <c r="B263" s="285">
        <v>232</v>
      </c>
      <c r="C263" s="287">
        <v>0.08</v>
      </c>
      <c r="D263" s="298"/>
      <c r="E263" s="285">
        <v>-831</v>
      </c>
      <c r="F263" s="287">
        <v>-0.27</v>
      </c>
      <c r="G263" s="287">
        <v>-0.27</v>
      </c>
      <c r="H263" s="298"/>
      <c r="I263" s="285">
        <v>15</v>
      </c>
      <c r="J263" s="285">
        <v>0</v>
      </c>
    </row>
    <row r="264" spans="1:10" s="189" customFormat="1" x14ac:dyDescent="0.2">
      <c r="A264" s="284" t="s">
        <v>715</v>
      </c>
      <c r="B264" s="285">
        <v>144</v>
      </c>
      <c r="C264" s="287">
        <v>0.08</v>
      </c>
      <c r="D264" s="298"/>
      <c r="E264" s="285">
        <v>-282</v>
      </c>
      <c r="F264" s="287">
        <v>-0.15</v>
      </c>
      <c r="G264" s="287">
        <v>-0.14000000000000001</v>
      </c>
      <c r="H264" s="298"/>
      <c r="I264" s="285">
        <v>26</v>
      </c>
      <c r="J264" s="285">
        <v>0</v>
      </c>
    </row>
    <row r="265" spans="1:10" s="189" customFormat="1" x14ac:dyDescent="0.2">
      <c r="A265" s="284" t="s">
        <v>717</v>
      </c>
      <c r="B265" s="285">
        <v>296</v>
      </c>
      <c r="C265" s="287">
        <v>0.12</v>
      </c>
      <c r="D265" s="298"/>
      <c r="E265" s="285">
        <v>-653</v>
      </c>
      <c r="F265" s="287">
        <v>-0.27</v>
      </c>
      <c r="G265" s="287">
        <v>-0.26</v>
      </c>
      <c r="H265" s="298"/>
      <c r="I265" s="285">
        <v>0</v>
      </c>
      <c r="J265" s="285">
        <v>0</v>
      </c>
    </row>
    <row r="266" spans="1:10" s="189" customFormat="1" x14ac:dyDescent="0.2">
      <c r="A266" s="284" t="s">
        <v>718</v>
      </c>
      <c r="B266" s="285">
        <v>105</v>
      </c>
      <c r="C266" s="287">
        <v>0.1</v>
      </c>
      <c r="D266" s="298"/>
      <c r="E266" s="285">
        <v>-203</v>
      </c>
      <c r="F266" s="287">
        <v>-0.19</v>
      </c>
      <c r="G266" s="287">
        <v>-0.16</v>
      </c>
      <c r="H266" s="298"/>
      <c r="I266" s="285">
        <v>0</v>
      </c>
      <c r="J266" s="285">
        <v>0</v>
      </c>
    </row>
    <row r="267" spans="1:10" s="189" customFormat="1" x14ac:dyDescent="0.2">
      <c r="A267" s="284" t="s">
        <v>719</v>
      </c>
      <c r="B267" s="285">
        <v>439</v>
      </c>
      <c r="C267" s="287">
        <v>0.05</v>
      </c>
      <c r="D267" s="298"/>
      <c r="E267" s="285">
        <v>-1264</v>
      </c>
      <c r="F267" s="287">
        <v>-0.14000000000000001</v>
      </c>
      <c r="G267" s="287">
        <v>-0.14000000000000001</v>
      </c>
      <c r="H267" s="298"/>
      <c r="I267" s="285">
        <v>12</v>
      </c>
      <c r="J267" s="285">
        <v>0</v>
      </c>
    </row>
    <row r="268" spans="1:10" s="189" customFormat="1" x14ac:dyDescent="0.2">
      <c r="A268" s="284" t="s">
        <v>720</v>
      </c>
      <c r="B268" s="285">
        <v>515</v>
      </c>
      <c r="C268" s="287">
        <v>0.05</v>
      </c>
      <c r="D268" s="298"/>
      <c r="E268" s="285">
        <v>-3179</v>
      </c>
      <c r="F268" s="287">
        <v>-0.32</v>
      </c>
      <c r="G268" s="287">
        <v>-0.31</v>
      </c>
      <c r="H268" s="298"/>
      <c r="I268" s="285">
        <v>17</v>
      </c>
      <c r="J268" s="285">
        <v>0</v>
      </c>
    </row>
    <row r="269" spans="1:10" s="189" customFormat="1" x14ac:dyDescent="0.2">
      <c r="A269" s="284" t="s">
        <v>721</v>
      </c>
      <c r="B269" s="285">
        <v>125</v>
      </c>
      <c r="C269" s="287">
        <v>0.09</v>
      </c>
      <c r="D269" s="298"/>
      <c r="E269" s="285">
        <v>-190</v>
      </c>
      <c r="F269" s="287">
        <v>-0.14000000000000001</v>
      </c>
      <c r="G269" s="287">
        <v>-0.12</v>
      </c>
      <c r="H269" s="298"/>
      <c r="I269" s="285">
        <v>-23</v>
      </c>
      <c r="J269" s="285">
        <v>0</v>
      </c>
    </row>
    <row r="270" spans="1:10" s="189" customFormat="1" x14ac:dyDescent="0.2">
      <c r="A270" s="284" t="s">
        <v>722</v>
      </c>
      <c r="B270" s="285">
        <v>160</v>
      </c>
      <c r="C270" s="287">
        <v>0.11</v>
      </c>
      <c r="D270" s="298"/>
      <c r="E270" s="285">
        <v>-305</v>
      </c>
      <c r="F270" s="287">
        <v>-0.22</v>
      </c>
      <c r="G270" s="287">
        <v>-0.2</v>
      </c>
      <c r="H270" s="298"/>
      <c r="I270" s="285">
        <v>0</v>
      </c>
      <c r="J270" s="285">
        <v>0</v>
      </c>
    </row>
    <row r="271" spans="1:10" s="189" customFormat="1" x14ac:dyDescent="0.2">
      <c r="A271" s="284" t="s">
        <v>723</v>
      </c>
      <c r="B271" s="285">
        <v>328</v>
      </c>
      <c r="C271" s="287">
        <v>0.09</v>
      </c>
      <c r="D271" s="298"/>
      <c r="E271" s="285">
        <v>-260</v>
      </c>
      <c r="F271" s="287">
        <v>-7.0000000000000007E-2</v>
      </c>
      <c r="G271" s="287">
        <v>-0.06</v>
      </c>
      <c r="H271" s="298"/>
      <c r="I271" s="285">
        <v>-13</v>
      </c>
      <c r="J271" s="285">
        <v>0</v>
      </c>
    </row>
    <row r="272" spans="1:10" s="189" customFormat="1" x14ac:dyDescent="0.2">
      <c r="A272" s="284" t="s">
        <v>724</v>
      </c>
      <c r="B272" s="285">
        <v>603</v>
      </c>
      <c r="C272" s="287">
        <v>0.1</v>
      </c>
      <c r="D272" s="298"/>
      <c r="E272" s="285">
        <v>-195</v>
      </c>
      <c r="F272" s="287">
        <v>-0.03</v>
      </c>
      <c r="G272" s="287">
        <v>0</v>
      </c>
      <c r="H272" s="298"/>
      <c r="I272" s="285">
        <v>-284</v>
      </c>
      <c r="J272" s="285">
        <v>31</v>
      </c>
    </row>
    <row r="273" spans="1:10" s="189" customFormat="1" x14ac:dyDescent="0.2">
      <c r="A273" s="284" t="s">
        <v>725</v>
      </c>
      <c r="B273" s="285">
        <v>391</v>
      </c>
      <c r="C273" s="287">
        <v>0.09</v>
      </c>
      <c r="D273" s="298"/>
      <c r="E273" s="285">
        <v>-131</v>
      </c>
      <c r="F273" s="287">
        <v>-0.03</v>
      </c>
      <c r="G273" s="287">
        <v>0</v>
      </c>
      <c r="H273" s="298"/>
      <c r="I273" s="285">
        <v>-674</v>
      </c>
      <c r="J273" s="285">
        <v>0</v>
      </c>
    </row>
    <row r="274" spans="1:10" s="189" customFormat="1" x14ac:dyDescent="0.2">
      <c r="A274" s="284" t="s">
        <v>726</v>
      </c>
      <c r="B274" s="285">
        <v>647</v>
      </c>
      <c r="C274" s="287">
        <v>0.1</v>
      </c>
      <c r="D274" s="298"/>
      <c r="E274" s="285">
        <v>-214</v>
      </c>
      <c r="F274" s="287">
        <v>-0.03</v>
      </c>
      <c r="G274" s="287">
        <v>0</v>
      </c>
      <c r="H274" s="298"/>
      <c r="I274" s="285">
        <v>-474</v>
      </c>
      <c r="J274" s="285">
        <v>40</v>
      </c>
    </row>
    <row r="275" spans="1:10" s="189" customFormat="1" x14ac:dyDescent="0.2">
      <c r="A275" s="284" t="s">
        <v>727</v>
      </c>
      <c r="B275" s="285">
        <v>518</v>
      </c>
      <c r="C275" s="287">
        <v>0.09</v>
      </c>
      <c r="D275" s="298"/>
      <c r="E275" s="285">
        <v>-189</v>
      </c>
      <c r="F275" s="287">
        <v>-0.03</v>
      </c>
      <c r="G275" s="287">
        <v>0</v>
      </c>
      <c r="H275" s="298"/>
      <c r="I275" s="285">
        <v>-175</v>
      </c>
      <c r="J275" s="285">
        <v>41</v>
      </c>
    </row>
    <row r="276" spans="1:10" s="189" customFormat="1" x14ac:dyDescent="0.2">
      <c r="A276" s="284" t="s">
        <v>728</v>
      </c>
      <c r="B276" s="285">
        <v>520</v>
      </c>
      <c r="C276" s="287">
        <v>0.09</v>
      </c>
      <c r="D276" s="298"/>
      <c r="E276" s="285">
        <v>-257</v>
      </c>
      <c r="F276" s="287">
        <v>-0.04</v>
      </c>
      <c r="G276" s="287">
        <v>0</v>
      </c>
      <c r="H276" s="298"/>
      <c r="I276" s="285">
        <v>-909</v>
      </c>
      <c r="J276" s="285">
        <v>0</v>
      </c>
    </row>
    <row r="277" spans="1:10" s="189" customFormat="1" x14ac:dyDescent="0.2">
      <c r="A277" s="284" t="s">
        <v>729</v>
      </c>
      <c r="B277" s="285">
        <v>94</v>
      </c>
      <c r="C277" s="287">
        <v>0.1</v>
      </c>
      <c r="D277" s="298"/>
      <c r="E277" s="285">
        <v>-45</v>
      </c>
      <c r="F277" s="287">
        <v>-0.05</v>
      </c>
      <c r="G277" s="287">
        <v>-0.05</v>
      </c>
      <c r="H277" s="298"/>
      <c r="I277" s="285">
        <v>0</v>
      </c>
      <c r="J277" s="285">
        <v>0</v>
      </c>
    </row>
    <row r="278" spans="1:10" s="189" customFormat="1" x14ac:dyDescent="0.2">
      <c r="A278" s="284" t="s">
        <v>731</v>
      </c>
      <c r="B278" s="285">
        <v>195</v>
      </c>
      <c r="C278" s="287">
        <v>0.08</v>
      </c>
      <c r="D278" s="298"/>
      <c r="E278" s="285">
        <v>-79</v>
      </c>
      <c r="F278" s="287">
        <v>-0.03</v>
      </c>
      <c r="G278" s="287">
        <v>-0.03</v>
      </c>
      <c r="H278" s="298"/>
      <c r="I278" s="285">
        <v>-35</v>
      </c>
      <c r="J278" s="285">
        <v>0</v>
      </c>
    </row>
    <row r="279" spans="1:10" s="189" customFormat="1" x14ac:dyDescent="0.2">
      <c r="A279" s="284" t="s">
        <v>732</v>
      </c>
      <c r="B279" s="285">
        <v>201</v>
      </c>
      <c r="C279" s="287">
        <v>0.06</v>
      </c>
      <c r="D279" s="298"/>
      <c r="E279" s="285">
        <v>-30</v>
      </c>
      <c r="F279" s="287">
        <v>-0.01</v>
      </c>
      <c r="G279" s="287">
        <v>-0.01</v>
      </c>
      <c r="H279" s="298"/>
      <c r="I279" s="285">
        <v>0</v>
      </c>
      <c r="J279" s="285">
        <v>0</v>
      </c>
    </row>
    <row r="280" spans="1:10" s="189" customFormat="1" x14ac:dyDescent="0.2">
      <c r="A280" s="284" t="s">
        <v>733</v>
      </c>
      <c r="B280" s="285">
        <v>273</v>
      </c>
      <c r="C280" s="287">
        <v>0.05</v>
      </c>
      <c r="D280" s="298"/>
      <c r="E280" s="285">
        <v>-121</v>
      </c>
      <c r="F280" s="287">
        <v>-0.02</v>
      </c>
      <c r="G280" s="287">
        <v>-0.02</v>
      </c>
      <c r="H280" s="298"/>
      <c r="I280" s="285">
        <v>33</v>
      </c>
      <c r="J280" s="285">
        <v>0</v>
      </c>
    </row>
    <row r="281" spans="1:10" s="189" customFormat="1" x14ac:dyDescent="0.2">
      <c r="A281" s="284" t="s">
        <v>734</v>
      </c>
      <c r="B281" s="285">
        <v>297</v>
      </c>
      <c r="C281" s="287">
        <v>0.06</v>
      </c>
      <c r="D281" s="298"/>
      <c r="E281" s="285">
        <v>-36</v>
      </c>
      <c r="F281" s="287">
        <v>-0.01</v>
      </c>
      <c r="G281" s="287">
        <v>-0.01</v>
      </c>
      <c r="H281" s="298"/>
      <c r="I281" s="285">
        <v>-50</v>
      </c>
      <c r="J281" s="285">
        <v>0</v>
      </c>
    </row>
    <row r="282" spans="1:10" s="189" customFormat="1" x14ac:dyDescent="0.2">
      <c r="A282" s="284" t="s">
        <v>735</v>
      </c>
      <c r="B282" s="285">
        <v>109</v>
      </c>
      <c r="C282" s="287">
        <v>0.01</v>
      </c>
      <c r="D282" s="298"/>
      <c r="E282" s="285">
        <v>-58</v>
      </c>
      <c r="F282" s="287">
        <v>-0.01</v>
      </c>
      <c r="G282" s="287">
        <v>-0.01</v>
      </c>
      <c r="H282" s="298"/>
      <c r="I282" s="285">
        <v>1</v>
      </c>
      <c r="J282" s="285">
        <v>0</v>
      </c>
    </row>
    <row r="283" spans="1:10" s="189" customFormat="1" x14ac:dyDescent="0.2">
      <c r="A283" s="284" t="s">
        <v>736</v>
      </c>
      <c r="B283" s="285">
        <v>584</v>
      </c>
      <c r="C283" s="287">
        <v>0.04</v>
      </c>
      <c r="D283" s="298"/>
      <c r="E283" s="285">
        <v>-59</v>
      </c>
      <c r="F283" s="287">
        <v>0</v>
      </c>
      <c r="G283" s="287">
        <v>0</v>
      </c>
      <c r="H283" s="298"/>
      <c r="I283" s="285">
        <v>-112</v>
      </c>
      <c r="J283" s="285">
        <v>0</v>
      </c>
    </row>
    <row r="284" spans="1:10" s="189" customFormat="1" x14ac:dyDescent="0.2">
      <c r="A284" s="284" t="s">
        <v>775</v>
      </c>
      <c r="B284" s="285">
        <v>-66</v>
      </c>
      <c r="C284" s="287">
        <v>-0.03</v>
      </c>
      <c r="D284" s="298"/>
      <c r="E284" s="285">
        <v>-20</v>
      </c>
      <c r="F284" s="287">
        <v>-0.01</v>
      </c>
      <c r="G284" s="287">
        <v>-0.01</v>
      </c>
      <c r="H284" s="298"/>
      <c r="I284" s="285">
        <v>0</v>
      </c>
      <c r="J284" s="285">
        <v>0</v>
      </c>
    </row>
    <row r="285" spans="1:10" s="189" customFormat="1" x14ac:dyDescent="0.2">
      <c r="A285" s="284" t="s">
        <v>737</v>
      </c>
      <c r="B285" s="285">
        <v>56</v>
      </c>
      <c r="C285" s="287">
        <v>0.11</v>
      </c>
      <c r="D285" s="298"/>
      <c r="E285" s="285">
        <v>-81</v>
      </c>
      <c r="F285" s="287">
        <v>-0.16</v>
      </c>
      <c r="G285" s="287">
        <v>-0.16</v>
      </c>
      <c r="H285" s="298"/>
      <c r="I285" s="285">
        <v>0</v>
      </c>
      <c r="J285" s="285">
        <v>0</v>
      </c>
    </row>
    <row r="286" spans="1:10" s="189" customFormat="1" x14ac:dyDescent="0.2">
      <c r="A286" s="284" t="s">
        <v>738</v>
      </c>
      <c r="B286" s="285">
        <v>-41</v>
      </c>
      <c r="C286" s="287">
        <v>-13.18</v>
      </c>
      <c r="D286" s="298"/>
      <c r="E286" s="285">
        <v>-16</v>
      </c>
      <c r="F286" s="287">
        <v>-5.14</v>
      </c>
      <c r="G286" s="287">
        <v>-4.82</v>
      </c>
      <c r="H286" s="298"/>
      <c r="I286" s="285">
        <v>99</v>
      </c>
      <c r="J286" s="285">
        <v>0</v>
      </c>
    </row>
    <row r="287" spans="1:10" s="189" customFormat="1" x14ac:dyDescent="0.2">
      <c r="A287" s="284" t="s">
        <v>739</v>
      </c>
      <c r="B287" s="285">
        <v>-70</v>
      </c>
      <c r="C287" s="287">
        <v>-0.2</v>
      </c>
      <c r="D287" s="298"/>
      <c r="E287" s="285">
        <v>-15</v>
      </c>
      <c r="F287" s="287">
        <v>-0.04</v>
      </c>
      <c r="G287" s="287">
        <v>-0.04</v>
      </c>
      <c r="H287" s="298"/>
      <c r="I287" s="285">
        <v>0</v>
      </c>
      <c r="J287" s="285">
        <v>0</v>
      </c>
    </row>
    <row r="288" spans="1:10" s="189" customFormat="1" x14ac:dyDescent="0.2">
      <c r="A288" s="284" t="s">
        <v>740</v>
      </c>
      <c r="B288" s="285">
        <v>-103</v>
      </c>
      <c r="C288" s="287">
        <v>-0.11</v>
      </c>
      <c r="D288" s="298"/>
      <c r="E288" s="285">
        <v>-24</v>
      </c>
      <c r="F288" s="287">
        <v>-0.02</v>
      </c>
      <c r="G288" s="287">
        <v>-0.01</v>
      </c>
      <c r="H288" s="298"/>
      <c r="I288" s="285">
        <v>0</v>
      </c>
      <c r="J288" s="285">
        <v>0</v>
      </c>
    </row>
    <row r="289" spans="1:10" s="189" customFormat="1" x14ac:dyDescent="0.2">
      <c r="A289" s="284" t="s">
        <v>741</v>
      </c>
      <c r="B289" s="285">
        <v>81</v>
      </c>
      <c r="C289" s="287">
        <v>0.05</v>
      </c>
      <c r="D289" s="298"/>
      <c r="E289" s="285">
        <v>-40</v>
      </c>
      <c r="F289" s="287">
        <v>-0.02</v>
      </c>
      <c r="G289" s="287">
        <v>-0.01</v>
      </c>
      <c r="H289" s="298"/>
      <c r="I289" s="285">
        <v>2</v>
      </c>
      <c r="J289" s="285">
        <v>0</v>
      </c>
    </row>
    <row r="290" spans="1:10" s="189" customFormat="1" x14ac:dyDescent="0.2">
      <c r="A290" s="284" t="s">
        <v>543</v>
      </c>
      <c r="B290" s="285">
        <v>43</v>
      </c>
      <c r="C290" s="287">
        <v>7.0000000000000007E-2</v>
      </c>
      <c r="D290" s="298"/>
      <c r="E290" s="285">
        <v>-43</v>
      </c>
      <c r="F290" s="287">
        <v>-7.0000000000000007E-2</v>
      </c>
      <c r="G290" s="287">
        <v>-0.05</v>
      </c>
      <c r="H290" s="298"/>
      <c r="I290" s="285">
        <v>0</v>
      </c>
      <c r="J290" s="285">
        <v>0</v>
      </c>
    </row>
    <row r="291" spans="1:10" s="189" customFormat="1" x14ac:dyDescent="0.2">
      <c r="A291" s="284" t="s">
        <v>756</v>
      </c>
      <c r="B291" s="285">
        <v>163</v>
      </c>
      <c r="C291" s="287">
        <v>7.0000000000000007E-2</v>
      </c>
      <c r="D291" s="298"/>
      <c r="E291" s="285">
        <v>-63</v>
      </c>
      <c r="F291" s="287">
        <v>-0.03</v>
      </c>
      <c r="G291" s="287">
        <v>-0.01</v>
      </c>
      <c r="H291" s="298"/>
      <c r="I291" s="285">
        <v>0</v>
      </c>
      <c r="J291" s="285">
        <v>11</v>
      </c>
    </row>
    <row r="292" spans="1:10" s="189" customFormat="1" x14ac:dyDescent="0.2">
      <c r="A292" s="86" t="s">
        <v>544</v>
      </c>
      <c r="B292" s="101">
        <v>272</v>
      </c>
      <c r="C292" s="103">
        <v>0.09</v>
      </c>
      <c r="D292" s="106"/>
      <c r="E292" s="101">
        <v>-218</v>
      </c>
      <c r="F292" s="103">
        <v>-7.0000000000000007E-2</v>
      </c>
      <c r="G292" s="103">
        <v>-0.06</v>
      </c>
      <c r="H292" s="106"/>
      <c r="I292" s="101">
        <v>0</v>
      </c>
      <c r="J292" s="101">
        <v>-54</v>
      </c>
    </row>
    <row r="293" spans="1:10" s="189" customFormat="1" x14ac:dyDescent="0.2">
      <c r="A293" s="26" t="s">
        <v>868</v>
      </c>
      <c r="B293" s="102">
        <v>487769</v>
      </c>
      <c r="C293" s="104">
        <v>0.22</v>
      </c>
      <c r="D293" s="215"/>
      <c r="E293" s="102">
        <v>-427496</v>
      </c>
      <c r="F293" s="104">
        <v>-0.19</v>
      </c>
      <c r="G293" s="104">
        <v>-0.18</v>
      </c>
      <c r="H293" s="215"/>
      <c r="I293" s="102">
        <v>-47770</v>
      </c>
      <c r="J293" s="102">
        <v>-31753</v>
      </c>
    </row>
    <row r="294" spans="1:10" s="189" customFormat="1" x14ac:dyDescent="0.2">
      <c r="A294" s="26" t="s">
        <v>867</v>
      </c>
      <c r="B294" s="102">
        <v>398861</v>
      </c>
      <c r="C294" s="104">
        <v>0.17</v>
      </c>
      <c r="D294" s="215"/>
      <c r="E294" s="102">
        <v>-318482</v>
      </c>
      <c r="F294" s="104">
        <v>-0.14000000000000001</v>
      </c>
      <c r="G294" s="104">
        <v>-0.13</v>
      </c>
      <c r="H294" s="215"/>
      <c r="I294" s="102">
        <v>-37676</v>
      </c>
      <c r="J294" s="102">
        <v>-53016</v>
      </c>
    </row>
    <row r="295" spans="1:10" s="189" customFormat="1" x14ac:dyDescent="0.2">
      <c r="A295" s="26" t="s">
        <v>81</v>
      </c>
      <c r="B295" s="104">
        <v>22.290472119359901</v>
      </c>
      <c r="C295" s="104">
        <v>29.411764705882302</v>
      </c>
      <c r="D295" s="104"/>
      <c r="E295" s="104">
        <v>34.229250004709797</v>
      </c>
      <c r="F295" s="104">
        <v>35.714285714285701</v>
      </c>
      <c r="G295" s="104">
        <v>38.461538461538503</v>
      </c>
      <c r="H295" s="104"/>
      <c r="I295" s="104">
        <v>26.791591464062002</v>
      </c>
      <c r="J295" s="104">
        <v>-40.106760223328799</v>
      </c>
    </row>
    <row r="296" spans="1:10" s="189" customFormat="1" x14ac:dyDescent="0.2">
      <c r="A296" s="26"/>
      <c r="B296" s="104"/>
      <c r="C296" s="104"/>
      <c r="D296" s="104"/>
      <c r="E296" s="104"/>
      <c r="F296" s="104"/>
      <c r="G296" s="104"/>
      <c r="H296" s="104"/>
      <c r="I296" s="104"/>
      <c r="J296" s="104"/>
    </row>
    <row r="297" spans="1:10" s="189" customFormat="1" x14ac:dyDescent="0.2">
      <c r="A297" s="26" t="s">
        <v>811</v>
      </c>
      <c r="B297" s="104"/>
      <c r="C297" s="104"/>
      <c r="D297" s="104"/>
      <c r="E297" s="104"/>
      <c r="F297" s="104"/>
      <c r="G297" s="104"/>
      <c r="H297" s="104"/>
      <c r="I297" s="104"/>
      <c r="J297" s="104"/>
    </row>
    <row r="298" spans="1:10" s="189" customFormat="1" x14ac:dyDescent="0.2">
      <c r="A298" s="86" t="s">
        <v>747</v>
      </c>
      <c r="B298" s="101">
        <v>3075</v>
      </c>
      <c r="C298" s="103">
        <v>0.28000000000000003</v>
      </c>
      <c r="D298" s="103"/>
      <c r="E298" s="101">
        <v>-186</v>
      </c>
      <c r="F298" s="103">
        <v>-0.02</v>
      </c>
      <c r="G298" s="103">
        <v>-0.01</v>
      </c>
      <c r="H298" s="103"/>
      <c r="I298" s="101">
        <v>-2997</v>
      </c>
      <c r="J298" s="101">
        <v>-4</v>
      </c>
    </row>
    <row r="299" spans="1:10" s="189" customFormat="1" x14ac:dyDescent="0.2">
      <c r="A299" s="26" t="s">
        <v>869</v>
      </c>
      <c r="B299" s="102">
        <v>3075</v>
      </c>
      <c r="C299" s="104">
        <v>0.28000000000000003</v>
      </c>
      <c r="D299" s="104"/>
      <c r="E299" s="102">
        <v>-186</v>
      </c>
      <c r="F299" s="104">
        <v>-0.02</v>
      </c>
      <c r="G299" s="104">
        <v>-0.01</v>
      </c>
      <c r="H299" s="104"/>
      <c r="I299" s="102">
        <v>-2997</v>
      </c>
      <c r="J299" s="102">
        <v>-4</v>
      </c>
    </row>
    <row r="300" spans="1:10" s="189" customFormat="1" x14ac:dyDescent="0.2">
      <c r="A300" s="26" t="s">
        <v>870</v>
      </c>
      <c r="B300" s="102">
        <v>4416</v>
      </c>
      <c r="C300" s="104">
        <v>0.39</v>
      </c>
      <c r="D300" s="104"/>
      <c r="E300" s="102">
        <v>-574</v>
      </c>
      <c r="F300" s="104">
        <v>-0.05</v>
      </c>
      <c r="G300" s="104">
        <v>-0.02</v>
      </c>
      <c r="H300" s="104"/>
      <c r="I300" s="102">
        <v>-4496</v>
      </c>
      <c r="J300" s="102">
        <v>-109</v>
      </c>
    </row>
    <row r="301" spans="1:10" s="189" customFormat="1" x14ac:dyDescent="0.2">
      <c r="A301" s="26" t="s">
        <v>81</v>
      </c>
      <c r="B301" s="104">
        <v>-30.366847826087</v>
      </c>
      <c r="C301" s="104">
        <v>-28.205128205128201</v>
      </c>
      <c r="D301" s="104"/>
      <c r="E301" s="104">
        <v>-67.595818815331</v>
      </c>
      <c r="F301" s="104">
        <v>-60</v>
      </c>
      <c r="G301" s="104">
        <v>-50</v>
      </c>
      <c r="H301" s="104"/>
      <c r="I301" s="104">
        <v>-33.340747330960902</v>
      </c>
      <c r="J301" s="104">
        <v>-96.330275229357795</v>
      </c>
    </row>
    <row r="302" spans="1:10" s="189" customFormat="1" x14ac:dyDescent="0.2">
      <c r="A302" s="26"/>
      <c r="B302" s="104"/>
      <c r="C302" s="104"/>
      <c r="D302" s="104"/>
      <c r="E302" s="104"/>
      <c r="F302" s="104"/>
      <c r="G302" s="104"/>
      <c r="H302" s="104"/>
      <c r="I302" s="104"/>
      <c r="J302" s="104"/>
    </row>
    <row r="303" spans="1:10" s="189" customFormat="1" x14ac:dyDescent="0.2">
      <c r="A303" s="26" t="s">
        <v>193</v>
      </c>
      <c r="B303" s="104"/>
      <c r="C303" s="104"/>
      <c r="D303" s="104"/>
      <c r="E303" s="104"/>
      <c r="F303" s="104"/>
      <c r="G303" s="104"/>
      <c r="H303" s="104"/>
      <c r="I303" s="104"/>
      <c r="J303" s="104"/>
    </row>
    <row r="304" spans="1:10" s="189" customFormat="1" x14ac:dyDescent="0.2">
      <c r="A304" s="86" t="s">
        <v>779</v>
      </c>
      <c r="B304" s="101">
        <v>26</v>
      </c>
      <c r="C304" s="103">
        <v>0.68</v>
      </c>
      <c r="D304" s="103"/>
      <c r="E304" s="101">
        <v>-34</v>
      </c>
      <c r="F304" s="103">
        <v>-0.89</v>
      </c>
      <c r="G304" s="103">
        <v>-0.86</v>
      </c>
      <c r="H304" s="103"/>
      <c r="I304" s="101">
        <v>0</v>
      </c>
      <c r="J304" s="101">
        <v>0</v>
      </c>
    </row>
    <row r="305" spans="1:10" s="189" customFormat="1" x14ac:dyDescent="0.2">
      <c r="A305" s="284" t="s">
        <v>777</v>
      </c>
      <c r="B305" s="285">
        <v>0</v>
      </c>
      <c r="C305" s="287">
        <v>0</v>
      </c>
      <c r="D305" s="287"/>
      <c r="E305" s="285">
        <v>0</v>
      </c>
      <c r="F305" s="287">
        <v>0</v>
      </c>
      <c r="G305" s="287">
        <v>0</v>
      </c>
      <c r="H305" s="287"/>
      <c r="I305" s="285">
        <v>0</v>
      </c>
      <c r="J305" s="285">
        <v>0</v>
      </c>
    </row>
    <row r="306" spans="1:10" s="189" customFormat="1" x14ac:dyDescent="0.2">
      <c r="A306" s="284" t="s">
        <v>796</v>
      </c>
      <c r="B306" s="285">
        <v>0</v>
      </c>
      <c r="C306" s="287">
        <v>0</v>
      </c>
      <c r="D306" s="287"/>
      <c r="E306" s="285">
        <v>-50</v>
      </c>
      <c r="F306" s="287">
        <v>-0.03</v>
      </c>
      <c r="G306" s="287">
        <v>-0.01</v>
      </c>
      <c r="H306" s="287"/>
      <c r="I306" s="285">
        <v>0</v>
      </c>
      <c r="J306" s="285">
        <v>0</v>
      </c>
    </row>
    <row r="307" spans="1:10" s="189" customFormat="1" x14ac:dyDescent="0.2">
      <c r="A307" s="284" t="s">
        <v>788</v>
      </c>
      <c r="B307" s="285">
        <v>448</v>
      </c>
      <c r="C307" s="287">
        <v>0.17</v>
      </c>
      <c r="D307" s="287"/>
      <c r="E307" s="285">
        <v>-63</v>
      </c>
      <c r="F307" s="287">
        <v>-0.02</v>
      </c>
      <c r="G307" s="287">
        <v>-0.01</v>
      </c>
      <c r="H307" s="287"/>
      <c r="I307" s="285">
        <v>-385</v>
      </c>
      <c r="J307" s="285">
        <v>0</v>
      </c>
    </row>
    <row r="308" spans="1:10" s="189" customFormat="1" x14ac:dyDescent="0.2">
      <c r="A308" s="284" t="s">
        <v>795</v>
      </c>
      <c r="B308" s="285">
        <v>-2730</v>
      </c>
      <c r="C308" s="287">
        <v>-2.98</v>
      </c>
      <c r="D308" s="287"/>
      <c r="E308" s="285">
        <v>2704</v>
      </c>
      <c r="F308" s="287">
        <v>2.95</v>
      </c>
      <c r="G308" s="287">
        <v>-0.1</v>
      </c>
      <c r="H308" s="287"/>
      <c r="I308" s="285">
        <v>0</v>
      </c>
      <c r="J308" s="285">
        <v>0</v>
      </c>
    </row>
    <row r="309" spans="1:10" s="189" customFormat="1" x14ac:dyDescent="0.2">
      <c r="A309" s="284" t="s">
        <v>778</v>
      </c>
      <c r="B309" s="285">
        <v>18028</v>
      </c>
      <c r="C309" s="287">
        <v>0.73</v>
      </c>
      <c r="D309" s="287"/>
      <c r="E309" s="285">
        <v>-13455</v>
      </c>
      <c r="F309" s="287">
        <v>-0.55000000000000004</v>
      </c>
      <c r="G309" s="287">
        <v>-0.35</v>
      </c>
      <c r="H309" s="287"/>
      <c r="I309" s="285">
        <v>-48686</v>
      </c>
      <c r="J309" s="285">
        <v>0</v>
      </c>
    </row>
    <row r="310" spans="1:10" s="189" customFormat="1" x14ac:dyDescent="0.2">
      <c r="A310" s="284" t="s">
        <v>781</v>
      </c>
      <c r="B310" s="285">
        <v>-1631</v>
      </c>
      <c r="C310" s="287">
        <v>-4.38</v>
      </c>
      <c r="D310" s="287"/>
      <c r="E310" s="285">
        <v>-40397</v>
      </c>
      <c r="F310" s="287">
        <v>-108.51</v>
      </c>
      <c r="G310" s="287">
        <v>-0.27</v>
      </c>
      <c r="H310" s="287"/>
      <c r="I310" s="285">
        <v>122</v>
      </c>
      <c r="J310" s="285">
        <v>0</v>
      </c>
    </row>
    <row r="311" spans="1:10" s="189" customFormat="1" x14ac:dyDescent="0.2">
      <c r="A311" s="284" t="s">
        <v>802</v>
      </c>
      <c r="B311" s="285">
        <v>144</v>
      </c>
      <c r="C311" s="287">
        <v>0.14000000000000001</v>
      </c>
      <c r="D311" s="287"/>
      <c r="E311" s="285">
        <v>-153</v>
      </c>
      <c r="F311" s="287">
        <v>-0.15</v>
      </c>
      <c r="G311" s="287">
        <v>-0.14000000000000001</v>
      </c>
      <c r="H311" s="287"/>
      <c r="I311" s="285">
        <v>0</v>
      </c>
      <c r="J311" s="285">
        <v>0</v>
      </c>
    </row>
    <row r="312" spans="1:10" s="189" customFormat="1" x14ac:dyDescent="0.2">
      <c r="A312" s="284" t="s">
        <v>783</v>
      </c>
      <c r="B312" s="285">
        <v>1388</v>
      </c>
      <c r="C312" s="287">
        <v>2.4</v>
      </c>
      <c r="D312" s="287"/>
      <c r="E312" s="285">
        <v>-1460</v>
      </c>
      <c r="F312" s="287">
        <v>-2.5299999999999998</v>
      </c>
      <c r="G312" s="287">
        <v>-1.63</v>
      </c>
      <c r="H312" s="287"/>
      <c r="I312" s="285">
        <v>0</v>
      </c>
      <c r="J312" s="285">
        <v>0</v>
      </c>
    </row>
    <row r="313" spans="1:10" s="189" customFormat="1" x14ac:dyDescent="0.2">
      <c r="A313" s="284" t="s">
        <v>784</v>
      </c>
      <c r="B313" s="285">
        <v>-2354</v>
      </c>
      <c r="C313" s="287">
        <v>-35.659999999999997</v>
      </c>
      <c r="D313" s="287"/>
      <c r="E313" s="285">
        <v>-136</v>
      </c>
      <c r="F313" s="287">
        <v>-2.06</v>
      </c>
      <c r="G313" s="287">
        <v>-0.33</v>
      </c>
      <c r="H313" s="287"/>
      <c r="I313" s="285">
        <v>-628</v>
      </c>
      <c r="J313" s="285">
        <v>0</v>
      </c>
    </row>
    <row r="314" spans="1:10" s="189" customFormat="1" x14ac:dyDescent="0.2">
      <c r="A314" s="284" t="s">
        <v>785</v>
      </c>
      <c r="B314" s="285">
        <v>242</v>
      </c>
      <c r="C314" s="287">
        <v>0.08</v>
      </c>
      <c r="D314" s="287"/>
      <c r="E314" s="285">
        <v>-242</v>
      </c>
      <c r="F314" s="287">
        <v>-0.08</v>
      </c>
      <c r="G314" s="287">
        <v>-7.0000000000000007E-2</v>
      </c>
      <c r="H314" s="287"/>
      <c r="I314" s="285">
        <v>0</v>
      </c>
      <c r="J314" s="285">
        <v>0</v>
      </c>
    </row>
    <row r="315" spans="1:10" s="189" customFormat="1" x14ac:dyDescent="0.2">
      <c r="A315" s="284" t="s">
        <v>793</v>
      </c>
      <c r="B315" s="285">
        <v>19</v>
      </c>
      <c r="C315" s="287">
        <v>0.15</v>
      </c>
      <c r="D315" s="287"/>
      <c r="E315" s="285">
        <v>-155</v>
      </c>
      <c r="F315" s="287">
        <v>-1.18</v>
      </c>
      <c r="G315" s="287">
        <v>-0.14000000000000001</v>
      </c>
      <c r="H315" s="287"/>
      <c r="I315" s="285">
        <v>0</v>
      </c>
      <c r="J315" s="285">
        <v>0</v>
      </c>
    </row>
    <row r="316" spans="1:10" s="189" customFormat="1" x14ac:dyDescent="0.2">
      <c r="A316" s="284" t="s">
        <v>804</v>
      </c>
      <c r="B316" s="285">
        <v>21</v>
      </c>
      <c r="C316" s="287">
        <v>6.71</v>
      </c>
      <c r="D316" s="287"/>
      <c r="E316" s="285">
        <v>-44</v>
      </c>
      <c r="F316" s="287">
        <v>-14.06</v>
      </c>
      <c r="G316" s="287">
        <v>-3.83</v>
      </c>
      <c r="H316" s="287"/>
      <c r="I316" s="285">
        <v>0</v>
      </c>
      <c r="J316" s="285">
        <v>0</v>
      </c>
    </row>
    <row r="317" spans="1:10" s="189" customFormat="1" x14ac:dyDescent="0.2">
      <c r="A317" s="284" t="s">
        <v>794</v>
      </c>
      <c r="B317" s="285">
        <v>6</v>
      </c>
      <c r="C317" s="287">
        <v>0.28999999999999998</v>
      </c>
      <c r="D317" s="287"/>
      <c r="E317" s="285">
        <v>-39</v>
      </c>
      <c r="F317" s="287">
        <v>-1.91</v>
      </c>
      <c r="G317" s="287">
        <v>-0.05</v>
      </c>
      <c r="H317" s="287"/>
      <c r="I317" s="285">
        <v>0</v>
      </c>
      <c r="J317" s="285">
        <v>13</v>
      </c>
    </row>
    <row r="318" spans="1:10" s="189" customFormat="1" x14ac:dyDescent="0.2">
      <c r="A318" s="284" t="s">
        <v>790</v>
      </c>
      <c r="B318" s="285">
        <v>-13</v>
      </c>
      <c r="C318" s="287">
        <v>-0.01</v>
      </c>
      <c r="D318" s="287"/>
      <c r="E318" s="285">
        <v>-832</v>
      </c>
      <c r="F318" s="287">
        <v>-0.42</v>
      </c>
      <c r="G318" s="287">
        <v>-0.01</v>
      </c>
      <c r="H318" s="287"/>
      <c r="I318" s="285">
        <v>3241</v>
      </c>
      <c r="J318" s="285">
        <v>0</v>
      </c>
    </row>
    <row r="319" spans="1:10" s="189" customFormat="1" x14ac:dyDescent="0.2">
      <c r="A319" s="284" t="s">
        <v>805</v>
      </c>
      <c r="B319" s="285">
        <v>0</v>
      </c>
      <c r="C319" s="287">
        <v>0</v>
      </c>
      <c r="D319" s="287"/>
      <c r="E319" s="285">
        <v>-139</v>
      </c>
      <c r="F319" s="287">
        <v>-0.06</v>
      </c>
      <c r="G319" s="287">
        <v>-0.01</v>
      </c>
      <c r="H319" s="287"/>
      <c r="I319" s="285">
        <v>0</v>
      </c>
      <c r="J319" s="285">
        <v>0</v>
      </c>
    </row>
    <row r="320" spans="1:10" s="189" customFormat="1" x14ac:dyDescent="0.2">
      <c r="A320" s="284" t="s">
        <v>797</v>
      </c>
      <c r="B320" s="285">
        <v>0</v>
      </c>
      <c r="C320" s="287">
        <v>0</v>
      </c>
      <c r="D320" s="287"/>
      <c r="E320" s="285">
        <v>-42</v>
      </c>
      <c r="F320" s="287">
        <v>-0.06</v>
      </c>
      <c r="G320" s="287">
        <v>-0.04</v>
      </c>
      <c r="H320" s="287"/>
      <c r="I320" s="285">
        <v>0</v>
      </c>
      <c r="J320" s="285">
        <v>0</v>
      </c>
    </row>
    <row r="321" spans="1:10" s="189" customFormat="1" x14ac:dyDescent="0.2">
      <c r="A321" s="284" t="s">
        <v>791</v>
      </c>
      <c r="B321" s="285">
        <v>175</v>
      </c>
      <c r="C321" s="287">
        <v>0.81</v>
      </c>
      <c r="D321" s="287"/>
      <c r="E321" s="285">
        <v>-25</v>
      </c>
      <c r="F321" s="287">
        <v>-0.12</v>
      </c>
      <c r="G321" s="287">
        <v>-0.1</v>
      </c>
      <c r="H321" s="287"/>
      <c r="I321" s="285">
        <v>0</v>
      </c>
      <c r="J321" s="285">
        <v>0</v>
      </c>
    </row>
    <row r="322" spans="1:10" s="189" customFormat="1" x14ac:dyDescent="0.2">
      <c r="A322" s="284" t="s">
        <v>786</v>
      </c>
      <c r="B322" s="285">
        <v>0</v>
      </c>
      <c r="C322" s="287">
        <v>0</v>
      </c>
      <c r="D322" s="287"/>
      <c r="E322" s="285">
        <v>-114</v>
      </c>
      <c r="F322" s="287">
        <v>-18.72</v>
      </c>
      <c r="G322" s="287">
        <v>-10.34</v>
      </c>
      <c r="H322" s="287"/>
      <c r="I322" s="285">
        <v>0</v>
      </c>
      <c r="J322" s="285">
        <v>0</v>
      </c>
    </row>
    <row r="323" spans="1:10" s="189" customFormat="1" x14ac:dyDescent="0.2">
      <c r="A323" s="86" t="s">
        <v>799</v>
      </c>
      <c r="B323" s="101">
        <v>2</v>
      </c>
      <c r="C323" s="103">
        <v>0</v>
      </c>
      <c r="D323" s="103"/>
      <c r="E323" s="101">
        <v>-2</v>
      </c>
      <c r="F323" s="103">
        <v>0</v>
      </c>
      <c r="G323" s="103">
        <v>0</v>
      </c>
      <c r="H323" s="103"/>
      <c r="I323" s="101">
        <v>0</v>
      </c>
      <c r="J323" s="101">
        <v>0</v>
      </c>
    </row>
    <row r="324" spans="1:10" s="189" customFormat="1" x14ac:dyDescent="0.2">
      <c r="A324" s="26" t="s">
        <v>871</v>
      </c>
      <c r="B324" s="102">
        <v>13771</v>
      </c>
      <c r="C324" s="104">
        <v>0.33</v>
      </c>
      <c r="D324" s="104"/>
      <c r="E324" s="102">
        <v>-54678</v>
      </c>
      <c r="F324" s="104">
        <v>-1.3</v>
      </c>
      <c r="G324" s="104">
        <v>-0.25</v>
      </c>
      <c r="H324" s="104"/>
      <c r="I324" s="102">
        <v>-46336</v>
      </c>
      <c r="J324" s="102">
        <v>13</v>
      </c>
    </row>
    <row r="325" spans="1:10" s="189" customFormat="1" ht="13.5" customHeight="1" x14ac:dyDescent="0.2">
      <c r="A325" s="26" t="s">
        <v>872</v>
      </c>
      <c r="B325" s="102">
        <v>12599</v>
      </c>
      <c r="C325" s="104">
        <v>0.31</v>
      </c>
      <c r="D325" s="104"/>
      <c r="E325" s="102">
        <v>-17444</v>
      </c>
      <c r="F325" s="104">
        <v>-0.43</v>
      </c>
      <c r="G325" s="104">
        <v>-0.34</v>
      </c>
      <c r="H325" s="104"/>
      <c r="I325" s="102">
        <v>-100997</v>
      </c>
      <c r="J325" s="102">
        <v>-131</v>
      </c>
    </row>
    <row r="326" spans="1:10" s="189" customFormat="1" x14ac:dyDescent="0.2">
      <c r="A326" s="26" t="s">
        <v>81</v>
      </c>
      <c r="B326" s="104">
        <v>9.3023255813953494</v>
      </c>
      <c r="C326" s="104">
        <v>6.4516129032258096</v>
      </c>
      <c r="D326" s="104"/>
      <c r="E326" s="104">
        <v>213.44875028663199</v>
      </c>
      <c r="F326" s="104">
        <v>202.32558139534899</v>
      </c>
      <c r="G326" s="104">
        <v>-26.470588235294102</v>
      </c>
      <c r="H326" s="104"/>
      <c r="I326" s="104">
        <v>-54.121409546818199</v>
      </c>
      <c r="J326" s="104">
        <v>-109.923664122137</v>
      </c>
    </row>
    <row r="327" spans="1:10" s="189" customFormat="1" ht="13.5" customHeight="1" x14ac:dyDescent="0.2">
      <c r="A327" s="26"/>
      <c r="B327" s="104"/>
      <c r="C327" s="104"/>
      <c r="D327" s="104"/>
      <c r="E327" s="104"/>
      <c r="F327" s="104"/>
      <c r="G327" s="104"/>
      <c r="H327" s="104"/>
      <c r="I327" s="104"/>
      <c r="J327" s="104"/>
    </row>
    <row r="328" spans="1:10" s="189" customFormat="1" x14ac:dyDescent="0.2">
      <c r="A328" s="26" t="s">
        <v>873</v>
      </c>
      <c r="B328" s="102">
        <v>504615</v>
      </c>
      <c r="C328" s="104">
        <v>0.22</v>
      </c>
      <c r="D328" s="104"/>
      <c r="E328" s="102">
        <v>-482360</v>
      </c>
      <c r="F328" s="104">
        <v>-0.21</v>
      </c>
      <c r="G328" s="104">
        <v>-0.18</v>
      </c>
      <c r="H328" s="104"/>
      <c r="I328" s="102">
        <v>-97103</v>
      </c>
      <c r="J328" s="102">
        <v>-31744</v>
      </c>
    </row>
    <row r="329" spans="1:10" s="189" customFormat="1" x14ac:dyDescent="0.2">
      <c r="A329" s="26" t="s">
        <v>874</v>
      </c>
      <c r="B329" s="102">
        <v>415876</v>
      </c>
      <c r="C329" s="104">
        <v>0.18</v>
      </c>
      <c r="D329" s="104"/>
      <c r="E329" s="102">
        <v>-336500</v>
      </c>
      <c r="F329" s="104">
        <v>-0.14000000000000001</v>
      </c>
      <c r="G329" s="104">
        <v>-0.14000000000000001</v>
      </c>
      <c r="H329" s="104"/>
      <c r="I329" s="102">
        <v>-143169</v>
      </c>
      <c r="J329" s="102">
        <v>-53256</v>
      </c>
    </row>
    <row r="330" spans="1:10" s="189" customFormat="1" x14ac:dyDescent="0.2">
      <c r="A330" s="26" t="s">
        <v>81</v>
      </c>
      <c r="B330" s="104">
        <v>21.337850705498798</v>
      </c>
      <c r="C330" s="104">
        <v>22.2222222222222</v>
      </c>
      <c r="D330" s="104"/>
      <c r="E330" s="104">
        <v>43.3462109955424</v>
      </c>
      <c r="F330" s="104">
        <v>50</v>
      </c>
      <c r="G330" s="104">
        <v>28.571428571428601</v>
      </c>
      <c r="H330" s="104"/>
      <c r="I330" s="104">
        <v>-32.175959879582898</v>
      </c>
      <c r="J330" s="104">
        <v>-40.393570677482401</v>
      </c>
    </row>
    <row r="332" spans="1:10" x14ac:dyDescent="0.3">
      <c r="A332" s="92" t="s">
        <v>433</v>
      </c>
    </row>
    <row r="333" spans="1:10" x14ac:dyDescent="0.3">
      <c r="A333" s="92" t="s">
        <v>435</v>
      </c>
    </row>
    <row r="334" spans="1:10" x14ac:dyDescent="0.3">
      <c r="A334" s="92" t="s">
        <v>434</v>
      </c>
    </row>
    <row r="335" spans="1:10" x14ac:dyDescent="0.3">
      <c r="A335" s="92" t="s">
        <v>393</v>
      </c>
    </row>
  </sheetData>
  <customSheetViews>
    <customSheetView guid="{FA2E1843-2BE2-47CF-BE01-D42B5FFA5AE3}" scale="110" showPageBreaks="1" showGridLines="0" view="pageBreakPreview" topLeftCell="A2">
      <selection activeCell="B16" sqref="B16"/>
      <pageMargins left="0.59055118110236227" right="0.59055118110236227" top="0.39370078740157483" bottom="0.59055118110236227" header="0" footer="0.39370078740157483"/>
      <pageSetup paperSize="9" scale="63" orientation="landscape" r:id="rId1"/>
      <headerFooter alignWithMargins="0"/>
    </customSheetView>
    <customSheetView guid="{8DCB927E-1FB2-45E1-A382-88D5F1827B16}" scale="110" showPageBreaks="1" showGridLines="0" printArea="1" view="pageBreakPreview" topLeftCell="A2">
      <selection activeCell="B16" sqref="B16"/>
      <pageMargins left="0.59055118110236227" right="0.59055118110236227" top="0.39370078740157483" bottom="0.59055118110236227" header="0" footer="0.39370078740157483"/>
      <pageSetup paperSize="9" scale="63" orientation="landscape" r:id="rId2"/>
      <headerFooter alignWithMargins="0"/>
    </customSheetView>
    <customSheetView guid="{722B3250-471E-4256-A122-1330806A5616}" scale="110" showPageBreaks="1" showGridLines="0" view="pageBreakPreview" topLeftCell="A13">
      <selection activeCell="G33" sqref="G33"/>
      <pageMargins left="0.59055118110236227" right="0.59055118110236227" top="0.39370078740157483" bottom="0.59055118110236227" header="0" footer="0.39370078740157483"/>
      <pageSetup paperSize="9" scale="63" orientation="landscape" r:id="rId3"/>
      <headerFooter alignWithMargins="0"/>
    </customSheetView>
  </customSheetViews>
  <mergeCells count="3">
    <mergeCell ref="J4:J5"/>
    <mergeCell ref="E4:G4"/>
    <mergeCell ref="B4:C4"/>
  </mergeCells>
  <phoneticPr fontId="0" type="noConversion"/>
  <pageMargins left="0.59055118110236227" right="0.59055118110236227" top="0.39370078740157483" bottom="0.59055118110236227" header="0" footer="0.39370078740157483"/>
  <pageSetup paperSize="9" scale="78" orientation="portrait" r:id="rId4"/>
  <headerFooter alignWithMargins="0"/>
  <rowBreaks count="1" manualBreakCount="1">
    <brk id="278"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G341"/>
  <sheetViews>
    <sheetView showGridLines="0" zoomScaleNormal="100" zoomScaleSheetLayoutView="80" workbookViewId="0"/>
  </sheetViews>
  <sheetFormatPr baseColWidth="10" defaultRowHeight="15.75" x14ac:dyDescent="0.3"/>
  <cols>
    <col min="1" max="1" width="48.140625" style="7" customWidth="1"/>
    <col min="2" max="2" width="10.42578125" style="7" customWidth="1"/>
    <col min="3" max="3" width="10.7109375" style="7" customWidth="1"/>
    <col min="4" max="4" width="12.140625" style="7" customWidth="1"/>
    <col min="5" max="5" width="11.28515625" style="7" customWidth="1"/>
    <col min="6" max="6" width="11.7109375" style="7" customWidth="1"/>
    <col min="7" max="7" width="12.7109375" style="7" customWidth="1"/>
    <col min="8" max="16384" width="11.42578125" style="165"/>
  </cols>
  <sheetData>
    <row r="1" spans="1:7" ht="15" customHeight="1" x14ac:dyDescent="0.3">
      <c r="A1" s="183"/>
      <c r="B1" s="48"/>
      <c r="C1" s="48"/>
      <c r="D1" s="48"/>
      <c r="E1" s="48"/>
      <c r="F1" s="48"/>
      <c r="G1" s="48"/>
    </row>
    <row r="2" spans="1:7" s="397" customFormat="1" ht="20.25" customHeight="1" x14ac:dyDescent="0.2">
      <c r="A2" s="393" t="s">
        <v>424</v>
      </c>
      <c r="B2" s="396"/>
      <c r="C2" s="395"/>
      <c r="D2" s="395"/>
      <c r="E2" s="395"/>
      <c r="F2" s="395"/>
      <c r="G2" s="24" t="s">
        <v>96</v>
      </c>
    </row>
    <row r="3" spans="1:7" ht="13.5" x14ac:dyDescent="0.25">
      <c r="A3" s="74" t="s">
        <v>140</v>
      </c>
      <c r="B3" s="51"/>
      <c r="C3" s="51"/>
      <c r="D3" s="51"/>
      <c r="E3" s="51"/>
      <c r="F3" s="51"/>
      <c r="G3" s="51"/>
    </row>
    <row r="4" spans="1:7" ht="15.75" customHeight="1" x14ac:dyDescent="0.2">
      <c r="A4" s="153"/>
      <c r="B4" s="348" t="s">
        <v>394</v>
      </c>
      <c r="C4" s="348" t="s">
        <v>395</v>
      </c>
      <c r="D4" s="348" t="s">
        <v>396</v>
      </c>
      <c r="E4" s="348" t="s">
        <v>397</v>
      </c>
      <c r="F4" s="348" t="s">
        <v>398</v>
      </c>
      <c r="G4" s="348" t="s">
        <v>399</v>
      </c>
    </row>
    <row r="5" spans="1:7" ht="30.75" customHeight="1" x14ac:dyDescent="0.2">
      <c r="A5" s="9" t="s">
        <v>0</v>
      </c>
      <c r="B5" s="342"/>
      <c r="C5" s="342"/>
      <c r="D5" s="342"/>
      <c r="E5" s="342"/>
      <c r="F5" s="342"/>
      <c r="G5" s="342"/>
    </row>
    <row r="6" spans="1:7" ht="25.5" customHeight="1" x14ac:dyDescent="0.2">
      <c r="A6" s="190" t="s">
        <v>145</v>
      </c>
      <c r="B6" s="26"/>
      <c r="C6" s="26"/>
      <c r="D6" s="26"/>
      <c r="E6" s="26"/>
      <c r="F6" s="26"/>
      <c r="G6" s="193"/>
    </row>
    <row r="7" spans="1:7" ht="22.5" x14ac:dyDescent="0.2">
      <c r="A7" s="86" t="s">
        <v>662</v>
      </c>
      <c r="B7" s="103">
        <v>-90.11</v>
      </c>
      <c r="C7" s="101">
        <v>5672</v>
      </c>
      <c r="D7" s="101">
        <v>-4888</v>
      </c>
      <c r="E7" s="101">
        <v>-51</v>
      </c>
      <c r="F7" s="103">
        <v>7.31</v>
      </c>
      <c r="G7" s="194">
        <v>0.92</v>
      </c>
    </row>
    <row r="8" spans="1:7" ht="12.75" x14ac:dyDescent="0.2">
      <c r="A8" s="284" t="s">
        <v>665</v>
      </c>
      <c r="B8" s="287">
        <v>-50.17</v>
      </c>
      <c r="C8" s="285">
        <v>4918</v>
      </c>
      <c r="D8" s="285">
        <v>-400</v>
      </c>
      <c r="E8" s="285">
        <v>-97</v>
      </c>
      <c r="F8" s="287">
        <v>9.8800000000000008</v>
      </c>
      <c r="G8" s="302">
        <v>0.63</v>
      </c>
    </row>
    <row r="9" spans="1:7" ht="12.75" x14ac:dyDescent="0.2">
      <c r="A9" s="284" t="s">
        <v>667</v>
      </c>
      <c r="B9" s="287">
        <v>0</v>
      </c>
      <c r="C9" s="285">
        <v>15298</v>
      </c>
      <c r="D9" s="285">
        <v>-810</v>
      </c>
      <c r="E9" s="285">
        <v>0</v>
      </c>
      <c r="F9" s="287">
        <v>9.01</v>
      </c>
      <c r="G9" s="302">
        <v>0.45</v>
      </c>
    </row>
    <row r="10" spans="1:7" ht="12.75" x14ac:dyDescent="0.2">
      <c r="A10" s="284" t="s">
        <v>545</v>
      </c>
      <c r="B10" s="287">
        <v>-73.5</v>
      </c>
      <c r="C10" s="285">
        <v>443</v>
      </c>
      <c r="D10" s="285">
        <v>-112</v>
      </c>
      <c r="E10" s="285">
        <v>-55</v>
      </c>
      <c r="F10" s="287">
        <v>1.92</v>
      </c>
      <c r="G10" s="302">
        <v>0.48</v>
      </c>
    </row>
    <row r="11" spans="1:7" ht="12.75" x14ac:dyDescent="0.2">
      <c r="A11" s="284" t="s">
        <v>547</v>
      </c>
      <c r="B11" s="287">
        <v>-30.02</v>
      </c>
      <c r="C11" s="285">
        <v>381</v>
      </c>
      <c r="D11" s="285">
        <v>-72</v>
      </c>
      <c r="E11" s="285">
        <v>0</v>
      </c>
      <c r="F11" s="287">
        <v>0.55000000000000004</v>
      </c>
      <c r="G11" s="302">
        <v>0.09</v>
      </c>
    </row>
    <row r="12" spans="1:7" ht="12.75" x14ac:dyDescent="0.2">
      <c r="A12" s="284" t="s">
        <v>548</v>
      </c>
      <c r="B12" s="287">
        <v>-28.08</v>
      </c>
      <c r="C12" s="285">
        <v>166</v>
      </c>
      <c r="D12" s="285">
        <v>-2</v>
      </c>
      <c r="E12" s="285">
        <v>-3</v>
      </c>
      <c r="F12" s="287">
        <v>0.97</v>
      </c>
      <c r="G12" s="302">
        <v>0.01</v>
      </c>
    </row>
    <row r="13" spans="1:7" ht="12.75" x14ac:dyDescent="0.2">
      <c r="A13" s="284" t="s">
        <v>549</v>
      </c>
      <c r="B13" s="287">
        <v>-44.78</v>
      </c>
      <c r="C13" s="285">
        <v>644</v>
      </c>
      <c r="D13" s="285">
        <v>-18</v>
      </c>
      <c r="E13" s="285">
        <v>-32</v>
      </c>
      <c r="F13" s="287">
        <v>2.34</v>
      </c>
      <c r="G13" s="302">
        <v>0.06</v>
      </c>
    </row>
    <row r="14" spans="1:7" ht="12.75" x14ac:dyDescent="0.2">
      <c r="A14" s="284" t="s">
        <v>550</v>
      </c>
      <c r="B14" s="287">
        <v>1.4</v>
      </c>
      <c r="C14" s="285">
        <v>208</v>
      </c>
      <c r="D14" s="285">
        <v>-1</v>
      </c>
      <c r="E14" s="285">
        <v>-3</v>
      </c>
      <c r="F14" s="287">
        <v>0.93</v>
      </c>
      <c r="G14" s="302">
        <v>0.01</v>
      </c>
    </row>
    <row r="15" spans="1:7" ht="12.75" x14ac:dyDescent="0.2">
      <c r="A15" s="284" t="s">
        <v>551</v>
      </c>
      <c r="B15" s="287">
        <v>-23.78</v>
      </c>
      <c r="C15" s="285">
        <v>92895</v>
      </c>
      <c r="D15" s="285">
        <v>-92536</v>
      </c>
      <c r="E15" s="285">
        <v>0</v>
      </c>
      <c r="F15" s="287">
        <v>2.61</v>
      </c>
      <c r="G15" s="302">
        <v>2.81</v>
      </c>
    </row>
    <row r="16" spans="1:7" ht="12.75" x14ac:dyDescent="0.2">
      <c r="A16" s="284" t="s">
        <v>552</v>
      </c>
      <c r="B16" s="287">
        <v>0</v>
      </c>
      <c r="C16" s="285">
        <v>14972</v>
      </c>
      <c r="D16" s="285">
        <v>-14959</v>
      </c>
      <c r="E16" s="285">
        <v>0</v>
      </c>
      <c r="F16" s="287">
        <v>4</v>
      </c>
      <c r="G16" s="302">
        <v>4</v>
      </c>
    </row>
    <row r="17" spans="1:7" ht="12.75" x14ac:dyDescent="0.2">
      <c r="A17" s="284" t="s">
        <v>553</v>
      </c>
      <c r="B17" s="287">
        <v>188.89</v>
      </c>
      <c r="C17" s="285">
        <v>24906</v>
      </c>
      <c r="D17" s="285">
        <v>-24869</v>
      </c>
      <c r="E17" s="285">
        <v>-11</v>
      </c>
      <c r="F17" s="287">
        <v>4.76</v>
      </c>
      <c r="G17" s="302">
        <v>4.75</v>
      </c>
    </row>
    <row r="18" spans="1:7" ht="12.75" x14ac:dyDescent="0.2">
      <c r="A18" s="284" t="s">
        <v>554</v>
      </c>
      <c r="B18" s="287">
        <v>200</v>
      </c>
      <c r="C18" s="285">
        <v>11673</v>
      </c>
      <c r="D18" s="285">
        <v>-11655</v>
      </c>
      <c r="E18" s="285">
        <v>-6</v>
      </c>
      <c r="F18" s="287">
        <v>4.26</v>
      </c>
      <c r="G18" s="302">
        <v>4.25</v>
      </c>
    </row>
    <row r="19" spans="1:7" ht="12.75" x14ac:dyDescent="0.2">
      <c r="A19" s="284" t="s">
        <v>555</v>
      </c>
      <c r="B19" s="287">
        <v>0</v>
      </c>
      <c r="C19" s="285">
        <v>18717</v>
      </c>
      <c r="D19" s="285">
        <v>-18698</v>
      </c>
      <c r="E19" s="285">
        <v>0</v>
      </c>
      <c r="F19" s="287">
        <v>3.75</v>
      </c>
      <c r="G19" s="302">
        <v>3.75</v>
      </c>
    </row>
    <row r="20" spans="1:7" ht="12.75" x14ac:dyDescent="0.2">
      <c r="A20" s="284" t="s">
        <v>556</v>
      </c>
      <c r="B20" s="287">
        <v>-39.5</v>
      </c>
      <c r="C20" s="285">
        <v>187</v>
      </c>
      <c r="D20" s="285">
        <v>-79</v>
      </c>
      <c r="E20" s="285">
        <v>-97</v>
      </c>
      <c r="F20" s="287">
        <v>3.54</v>
      </c>
      <c r="G20" s="302">
        <v>1.78</v>
      </c>
    </row>
    <row r="21" spans="1:7" ht="12.75" x14ac:dyDescent="0.2">
      <c r="A21" s="284" t="s">
        <v>557</v>
      </c>
      <c r="B21" s="287">
        <v>2.12</v>
      </c>
      <c r="C21" s="285">
        <v>6572</v>
      </c>
      <c r="D21" s="285">
        <v>-6144</v>
      </c>
      <c r="E21" s="285">
        <v>-990</v>
      </c>
      <c r="F21" s="287">
        <v>0.85</v>
      </c>
      <c r="G21" s="302">
        <v>0.85</v>
      </c>
    </row>
    <row r="22" spans="1:7" ht="12.75" x14ac:dyDescent="0.2">
      <c r="A22" s="284" t="s">
        <v>558</v>
      </c>
      <c r="B22" s="287">
        <v>-100</v>
      </c>
      <c r="C22" s="285">
        <v>0</v>
      </c>
      <c r="D22" s="285">
        <v>0</v>
      </c>
      <c r="E22" s="285">
        <v>0</v>
      </c>
      <c r="F22" s="287">
        <v>0</v>
      </c>
      <c r="G22" s="302">
        <v>0</v>
      </c>
    </row>
    <row r="23" spans="1:7" ht="12.75" x14ac:dyDescent="0.2">
      <c r="A23" s="284" t="s">
        <v>757</v>
      </c>
      <c r="B23" s="287">
        <v>-89.29</v>
      </c>
      <c r="C23" s="285">
        <v>132</v>
      </c>
      <c r="D23" s="285">
        <v>-8</v>
      </c>
      <c r="E23" s="285">
        <v>-15</v>
      </c>
      <c r="F23" s="287">
        <v>0.45</v>
      </c>
      <c r="G23" s="302">
        <v>0.03</v>
      </c>
    </row>
    <row r="24" spans="1:7" ht="12.75" x14ac:dyDescent="0.2">
      <c r="A24" s="284" t="s">
        <v>758</v>
      </c>
      <c r="B24" s="287">
        <v>-97.73</v>
      </c>
      <c r="C24" s="285">
        <v>124</v>
      </c>
      <c r="D24" s="285">
        <v>-7</v>
      </c>
      <c r="E24" s="285">
        <v>-14</v>
      </c>
      <c r="F24" s="287">
        <v>0.46</v>
      </c>
      <c r="G24" s="302">
        <v>0.02</v>
      </c>
    </row>
    <row r="25" spans="1:7" ht="12.75" x14ac:dyDescent="0.2">
      <c r="A25" s="284" t="s">
        <v>759</v>
      </c>
      <c r="B25" s="287">
        <v>-74.290000000000006</v>
      </c>
      <c r="C25" s="285">
        <v>166</v>
      </c>
      <c r="D25" s="285">
        <v>-4</v>
      </c>
      <c r="E25" s="285">
        <v>-13</v>
      </c>
      <c r="F25" s="287">
        <v>0.45</v>
      </c>
      <c r="G25" s="302">
        <v>0.01</v>
      </c>
    </row>
    <row r="26" spans="1:7" ht="12.75" x14ac:dyDescent="0.2">
      <c r="A26" s="284" t="s">
        <v>760</v>
      </c>
      <c r="B26" s="287">
        <v>-97.37</v>
      </c>
      <c r="C26" s="285">
        <v>395</v>
      </c>
      <c r="D26" s="285">
        <v>-43</v>
      </c>
      <c r="E26" s="285">
        <v>-51</v>
      </c>
      <c r="F26" s="287">
        <v>0.45</v>
      </c>
      <c r="G26" s="302">
        <v>0.04</v>
      </c>
    </row>
    <row r="27" spans="1:7" ht="12.75" x14ac:dyDescent="0.2">
      <c r="A27" s="284" t="s">
        <v>761</v>
      </c>
      <c r="B27" s="287">
        <v>-102.08</v>
      </c>
      <c r="C27" s="285">
        <v>190</v>
      </c>
      <c r="D27" s="285">
        <v>-16</v>
      </c>
      <c r="E27" s="285">
        <v>-24</v>
      </c>
      <c r="F27" s="287">
        <v>0.45</v>
      </c>
      <c r="G27" s="302">
        <v>0.03</v>
      </c>
    </row>
    <row r="28" spans="1:7" ht="12.75" x14ac:dyDescent="0.2">
      <c r="A28" s="284" t="s">
        <v>762</v>
      </c>
      <c r="B28" s="287">
        <v>-76.400000000000006</v>
      </c>
      <c r="C28" s="285">
        <v>411</v>
      </c>
      <c r="D28" s="285">
        <v>-8</v>
      </c>
      <c r="E28" s="285">
        <v>-22</v>
      </c>
      <c r="F28" s="287">
        <v>0.44</v>
      </c>
      <c r="G28" s="302">
        <v>0.01</v>
      </c>
    </row>
    <row r="29" spans="1:7" ht="12.75" x14ac:dyDescent="0.2">
      <c r="A29" s="284" t="s">
        <v>763</v>
      </c>
      <c r="B29" s="287">
        <v>-94.25</v>
      </c>
      <c r="C29" s="285">
        <v>611</v>
      </c>
      <c r="D29" s="285">
        <v>-58</v>
      </c>
      <c r="E29" s="285">
        <v>-63</v>
      </c>
      <c r="F29" s="287">
        <v>0.46</v>
      </c>
      <c r="G29" s="302">
        <v>0.04</v>
      </c>
    </row>
    <row r="30" spans="1:7" ht="12.75" x14ac:dyDescent="0.2">
      <c r="A30" s="284" t="s">
        <v>764</v>
      </c>
      <c r="B30" s="287">
        <v>-175.68</v>
      </c>
      <c r="C30" s="285">
        <v>474</v>
      </c>
      <c r="D30" s="285">
        <v>-87</v>
      </c>
      <c r="E30" s="285">
        <v>-77</v>
      </c>
      <c r="F30" s="287">
        <v>0.45</v>
      </c>
      <c r="G30" s="302">
        <v>0.08</v>
      </c>
    </row>
    <row r="31" spans="1:7" ht="12.75" x14ac:dyDescent="0.2">
      <c r="A31" s="284" t="s">
        <v>765</v>
      </c>
      <c r="B31" s="287">
        <v>113.86</v>
      </c>
      <c r="C31" s="285">
        <v>489</v>
      </c>
      <c r="D31" s="285">
        <v>-77</v>
      </c>
      <c r="E31" s="285">
        <v>-264</v>
      </c>
      <c r="F31" s="287">
        <v>0.42</v>
      </c>
      <c r="G31" s="302">
        <v>0.06</v>
      </c>
    </row>
    <row r="32" spans="1:7" ht="12.75" x14ac:dyDescent="0.2">
      <c r="A32" s="284" t="s">
        <v>766</v>
      </c>
      <c r="B32" s="287">
        <v>-34.72</v>
      </c>
      <c r="C32" s="285">
        <v>336</v>
      </c>
      <c r="D32" s="285">
        <v>-15</v>
      </c>
      <c r="E32" s="285">
        <v>-22</v>
      </c>
      <c r="F32" s="287">
        <v>0.43</v>
      </c>
      <c r="G32" s="302">
        <v>0.02</v>
      </c>
    </row>
    <row r="33" spans="1:7" ht="12.75" x14ac:dyDescent="0.2">
      <c r="A33" s="284" t="s">
        <v>559</v>
      </c>
      <c r="B33" s="287">
        <v>-65.58</v>
      </c>
      <c r="C33" s="285">
        <v>2521</v>
      </c>
      <c r="D33" s="285">
        <v>-664</v>
      </c>
      <c r="E33" s="285">
        <v>351</v>
      </c>
      <c r="F33" s="287">
        <v>0.49</v>
      </c>
      <c r="G33" s="302">
        <v>0.11</v>
      </c>
    </row>
    <row r="34" spans="1:7" ht="12.75" x14ac:dyDescent="0.2">
      <c r="A34" s="284" t="s">
        <v>560</v>
      </c>
      <c r="B34" s="287">
        <v>1.55</v>
      </c>
      <c r="C34" s="285">
        <v>943</v>
      </c>
      <c r="D34" s="285">
        <v>-292</v>
      </c>
      <c r="E34" s="285">
        <v>-60</v>
      </c>
      <c r="F34" s="287">
        <v>0.53</v>
      </c>
      <c r="G34" s="302">
        <v>0.19</v>
      </c>
    </row>
    <row r="35" spans="1:7" ht="12.75" x14ac:dyDescent="0.2">
      <c r="A35" s="284" t="s">
        <v>561</v>
      </c>
      <c r="B35" s="287">
        <v>-5.0199999999999996</v>
      </c>
      <c r="C35" s="285">
        <v>1037</v>
      </c>
      <c r="D35" s="285">
        <v>-343</v>
      </c>
      <c r="E35" s="285">
        <v>-71</v>
      </c>
      <c r="F35" s="287">
        <v>0.53</v>
      </c>
      <c r="G35" s="302">
        <v>0.2</v>
      </c>
    </row>
    <row r="36" spans="1:7" ht="12.75" x14ac:dyDescent="0.2">
      <c r="A36" s="284" t="s">
        <v>562</v>
      </c>
      <c r="B36" s="287">
        <v>-25.25</v>
      </c>
      <c r="C36" s="285">
        <v>772</v>
      </c>
      <c r="D36" s="285">
        <v>-53</v>
      </c>
      <c r="E36" s="285">
        <v>-107</v>
      </c>
      <c r="F36" s="287">
        <v>0.96</v>
      </c>
      <c r="G36" s="302">
        <v>7.0000000000000007E-2</v>
      </c>
    </row>
    <row r="37" spans="1:7" ht="12.75" x14ac:dyDescent="0.2">
      <c r="A37" s="284" t="s">
        <v>563</v>
      </c>
      <c r="B37" s="287">
        <v>-40.82</v>
      </c>
      <c r="C37" s="285">
        <v>861</v>
      </c>
      <c r="D37" s="285">
        <v>-47</v>
      </c>
      <c r="E37" s="285">
        <v>-78</v>
      </c>
      <c r="F37" s="287">
        <v>0.85</v>
      </c>
      <c r="G37" s="302">
        <v>0.05</v>
      </c>
    </row>
    <row r="38" spans="1:7" ht="12.75" x14ac:dyDescent="0.2">
      <c r="A38" s="284" t="s">
        <v>767</v>
      </c>
      <c r="B38" s="287">
        <v>-33.1</v>
      </c>
      <c r="C38" s="285">
        <v>111</v>
      </c>
      <c r="D38" s="285">
        <v>-11</v>
      </c>
      <c r="E38" s="285">
        <v>-3</v>
      </c>
      <c r="F38" s="287">
        <v>1.24</v>
      </c>
      <c r="G38" s="302">
        <v>0.11</v>
      </c>
    </row>
    <row r="39" spans="1:7" ht="12.75" x14ac:dyDescent="0.2">
      <c r="A39" s="284" t="s">
        <v>768</v>
      </c>
      <c r="B39" s="287">
        <v>-37</v>
      </c>
      <c r="C39" s="285">
        <v>168</v>
      </c>
      <c r="D39" s="285">
        <v>-11</v>
      </c>
      <c r="E39" s="285">
        <v>-3</v>
      </c>
      <c r="F39" s="287">
        <v>2.11</v>
      </c>
      <c r="G39" s="302">
        <v>0.15</v>
      </c>
    </row>
    <row r="40" spans="1:7" ht="12.75" x14ac:dyDescent="0.2">
      <c r="A40" s="284" t="s">
        <v>564</v>
      </c>
      <c r="B40" s="287">
        <v>-56.83</v>
      </c>
      <c r="C40" s="285">
        <v>253</v>
      </c>
      <c r="D40" s="285">
        <v>-44</v>
      </c>
      <c r="E40" s="285">
        <v>-9</v>
      </c>
      <c r="F40" s="287">
        <v>1.57</v>
      </c>
      <c r="G40" s="302">
        <v>0.23</v>
      </c>
    </row>
    <row r="41" spans="1:7" ht="12.75" x14ac:dyDescent="0.2">
      <c r="A41" s="284" t="s">
        <v>565</v>
      </c>
      <c r="B41" s="287">
        <v>30.43</v>
      </c>
      <c r="C41" s="285">
        <v>363</v>
      </c>
      <c r="D41" s="285">
        <v>-23</v>
      </c>
      <c r="E41" s="285">
        <v>-1</v>
      </c>
      <c r="F41" s="287">
        <v>2.46</v>
      </c>
      <c r="G41" s="302">
        <v>0.35</v>
      </c>
    </row>
    <row r="42" spans="1:7" ht="12.75" x14ac:dyDescent="0.2">
      <c r="A42" s="284" t="s">
        <v>566</v>
      </c>
      <c r="B42" s="287">
        <v>-61.24</v>
      </c>
      <c r="C42" s="285">
        <v>166</v>
      </c>
      <c r="D42" s="285">
        <v>-7</v>
      </c>
      <c r="E42" s="285">
        <v>-2</v>
      </c>
      <c r="F42" s="287">
        <v>0.87</v>
      </c>
      <c r="G42" s="302">
        <v>0.03</v>
      </c>
    </row>
    <row r="43" spans="1:7" ht="12.75" x14ac:dyDescent="0.2">
      <c r="A43" s="284" t="s">
        <v>567</v>
      </c>
      <c r="B43" s="287">
        <v>-344.17</v>
      </c>
      <c r="C43" s="285">
        <v>744</v>
      </c>
      <c r="D43" s="285">
        <v>-15</v>
      </c>
      <c r="E43" s="285">
        <v>-1</v>
      </c>
      <c r="F43" s="287">
        <v>1.58</v>
      </c>
      <c r="G43" s="302">
        <v>0.03</v>
      </c>
    </row>
    <row r="44" spans="1:7" ht="12.75" x14ac:dyDescent="0.2">
      <c r="A44" s="284" t="s">
        <v>568</v>
      </c>
      <c r="B44" s="287">
        <v>-70.8</v>
      </c>
      <c r="C44" s="285">
        <v>155</v>
      </c>
      <c r="D44" s="285">
        <v>-30</v>
      </c>
      <c r="E44" s="285">
        <v>-17</v>
      </c>
      <c r="F44" s="287">
        <v>2.0099999999999998</v>
      </c>
      <c r="G44" s="302">
        <v>0.24</v>
      </c>
    </row>
    <row r="45" spans="1:7" ht="12.75" x14ac:dyDescent="0.2">
      <c r="A45" s="284" t="s">
        <v>569</v>
      </c>
      <c r="B45" s="287">
        <v>-1645.45</v>
      </c>
      <c r="C45" s="285">
        <v>267</v>
      </c>
      <c r="D45" s="285">
        <v>-22</v>
      </c>
      <c r="E45" s="285">
        <v>-36</v>
      </c>
      <c r="F45" s="287">
        <v>1.82</v>
      </c>
      <c r="G45" s="302">
        <v>0.15</v>
      </c>
    </row>
    <row r="46" spans="1:7" ht="12.75" x14ac:dyDescent="0.2">
      <c r="A46" s="284" t="s">
        <v>570</v>
      </c>
      <c r="B46" s="287">
        <v>122.22</v>
      </c>
      <c r="C46" s="285">
        <v>110</v>
      </c>
      <c r="D46" s="285">
        <v>-48</v>
      </c>
      <c r="E46" s="285">
        <v>-14</v>
      </c>
      <c r="F46" s="287">
        <v>0.59</v>
      </c>
      <c r="G46" s="302">
        <v>0.24</v>
      </c>
    </row>
    <row r="47" spans="1:7" ht="12.75" x14ac:dyDescent="0.2">
      <c r="A47" s="284" t="s">
        <v>571</v>
      </c>
      <c r="B47" s="287">
        <v>-36.590000000000003</v>
      </c>
      <c r="C47" s="285">
        <v>515</v>
      </c>
      <c r="D47" s="285">
        <v>-38</v>
      </c>
      <c r="E47" s="285">
        <v>-57</v>
      </c>
      <c r="F47" s="287">
        <v>1.6</v>
      </c>
      <c r="G47" s="302">
        <v>0.12</v>
      </c>
    </row>
    <row r="48" spans="1:7" ht="12.75" x14ac:dyDescent="0.2">
      <c r="A48" s="284" t="s">
        <v>572</v>
      </c>
      <c r="B48" s="287">
        <v>-34.83</v>
      </c>
      <c r="C48" s="285">
        <v>431</v>
      </c>
      <c r="D48" s="285">
        <v>-11</v>
      </c>
      <c r="E48" s="285">
        <v>-7</v>
      </c>
      <c r="F48" s="287">
        <v>0.59</v>
      </c>
      <c r="G48" s="302">
        <v>0.02</v>
      </c>
    </row>
    <row r="49" spans="1:7" ht="12.75" x14ac:dyDescent="0.2">
      <c r="A49" s="284" t="s">
        <v>573</v>
      </c>
      <c r="B49" s="287">
        <v>-95.03</v>
      </c>
      <c r="C49" s="285">
        <v>1199</v>
      </c>
      <c r="D49" s="285">
        <v>-12</v>
      </c>
      <c r="E49" s="285">
        <v>-36</v>
      </c>
      <c r="F49" s="287">
        <v>0.86</v>
      </c>
      <c r="G49" s="302">
        <v>0.01</v>
      </c>
    </row>
    <row r="50" spans="1:7" ht="12.75" x14ac:dyDescent="0.2">
      <c r="A50" s="284" t="s">
        <v>574</v>
      </c>
      <c r="B50" s="287">
        <v>-33.33</v>
      </c>
      <c r="C50" s="285">
        <v>74</v>
      </c>
      <c r="D50" s="285">
        <v>-17</v>
      </c>
      <c r="E50" s="285">
        <v>-2</v>
      </c>
      <c r="F50" s="287">
        <v>0.66</v>
      </c>
      <c r="G50" s="302">
        <v>0.15</v>
      </c>
    </row>
    <row r="51" spans="1:7" ht="12.75" x14ac:dyDescent="0.2">
      <c r="A51" s="284" t="s">
        <v>769</v>
      </c>
      <c r="B51" s="287">
        <v>86.93</v>
      </c>
      <c r="C51" s="285">
        <v>313</v>
      </c>
      <c r="D51" s="285">
        <v>-11</v>
      </c>
      <c r="E51" s="285">
        <v>-8</v>
      </c>
      <c r="F51" s="287">
        <v>1.39</v>
      </c>
      <c r="G51" s="302">
        <v>0.13</v>
      </c>
    </row>
    <row r="52" spans="1:7" ht="12.75" x14ac:dyDescent="0.2">
      <c r="A52" s="284" t="s">
        <v>575</v>
      </c>
      <c r="B52" s="287">
        <v>11.54</v>
      </c>
      <c r="C52" s="285">
        <v>38</v>
      </c>
      <c r="D52" s="285">
        <v>-2</v>
      </c>
      <c r="E52" s="285">
        <v>-6</v>
      </c>
      <c r="F52" s="287">
        <v>0.97</v>
      </c>
      <c r="G52" s="302">
        <v>0.08</v>
      </c>
    </row>
    <row r="53" spans="1:7" ht="12.75" x14ac:dyDescent="0.2">
      <c r="A53" s="284" t="s">
        <v>473</v>
      </c>
      <c r="B53" s="287">
        <v>-14.29</v>
      </c>
      <c r="C53" s="285">
        <v>724</v>
      </c>
      <c r="D53" s="285">
        <v>-41</v>
      </c>
      <c r="E53" s="285">
        <v>-74</v>
      </c>
      <c r="F53" s="287">
        <v>1.65</v>
      </c>
      <c r="G53" s="302">
        <v>0.1</v>
      </c>
    </row>
    <row r="54" spans="1:7" ht="12.75" x14ac:dyDescent="0.2">
      <c r="A54" s="284" t="s">
        <v>475</v>
      </c>
      <c r="B54" s="287">
        <v>-34.450000000000003</v>
      </c>
      <c r="C54" s="285">
        <v>2239</v>
      </c>
      <c r="D54" s="285">
        <v>-414</v>
      </c>
      <c r="E54" s="285">
        <v>-24</v>
      </c>
      <c r="F54" s="287">
        <v>0.86</v>
      </c>
      <c r="G54" s="302">
        <v>0.15</v>
      </c>
    </row>
    <row r="55" spans="1:7" ht="12.75" x14ac:dyDescent="0.2">
      <c r="A55" s="284" t="s">
        <v>476</v>
      </c>
      <c r="B55" s="287">
        <v>-24.98</v>
      </c>
      <c r="C55" s="285">
        <v>1799</v>
      </c>
      <c r="D55" s="285">
        <v>-396</v>
      </c>
      <c r="E55" s="285">
        <v>-29</v>
      </c>
      <c r="F55" s="287">
        <v>0.83</v>
      </c>
      <c r="G55" s="302">
        <v>0.17</v>
      </c>
    </row>
    <row r="56" spans="1:7" ht="12.75" x14ac:dyDescent="0.2">
      <c r="A56" s="284" t="s">
        <v>477</v>
      </c>
      <c r="B56" s="287">
        <v>-24.25</v>
      </c>
      <c r="C56" s="285">
        <v>3031</v>
      </c>
      <c r="D56" s="285">
        <v>-453</v>
      </c>
      <c r="E56" s="285">
        <v>-537</v>
      </c>
      <c r="F56" s="287">
        <v>0.78</v>
      </c>
      <c r="G56" s="302">
        <v>0.11</v>
      </c>
    </row>
    <row r="57" spans="1:7" ht="12.75" x14ac:dyDescent="0.2">
      <c r="A57" s="284" t="s">
        <v>478</v>
      </c>
      <c r="B57" s="287">
        <v>-32.950000000000003</v>
      </c>
      <c r="C57" s="285">
        <v>143</v>
      </c>
      <c r="D57" s="285">
        <v>-179</v>
      </c>
      <c r="E57" s="285">
        <v>-8</v>
      </c>
      <c r="F57" s="287">
        <v>1.1399999999999999</v>
      </c>
      <c r="G57" s="302">
        <v>1.1299999999999999</v>
      </c>
    </row>
    <row r="58" spans="1:7" ht="12.75" x14ac:dyDescent="0.2">
      <c r="A58" s="284" t="s">
        <v>748</v>
      </c>
      <c r="B58" s="287">
        <v>-41.59</v>
      </c>
      <c r="C58" s="285">
        <v>219</v>
      </c>
      <c r="D58" s="285">
        <v>-11</v>
      </c>
      <c r="E58" s="285">
        <v>-12</v>
      </c>
      <c r="F58" s="287">
        <v>1.04</v>
      </c>
      <c r="G58" s="302">
        <v>0.05</v>
      </c>
    </row>
    <row r="59" spans="1:7" ht="12.75" x14ac:dyDescent="0.2">
      <c r="A59" s="284" t="s">
        <v>479</v>
      </c>
      <c r="B59" s="287">
        <v>-17.18</v>
      </c>
      <c r="C59" s="285">
        <v>258</v>
      </c>
      <c r="D59" s="285">
        <v>-13</v>
      </c>
      <c r="E59" s="285">
        <v>-14</v>
      </c>
      <c r="F59" s="287">
        <v>1.03</v>
      </c>
      <c r="G59" s="302">
        <v>0.05</v>
      </c>
    </row>
    <row r="60" spans="1:7" ht="12.75" x14ac:dyDescent="0.2">
      <c r="A60" s="284" t="s">
        <v>480</v>
      </c>
      <c r="B60" s="287">
        <v>-18.940000000000001</v>
      </c>
      <c r="C60" s="285">
        <v>599</v>
      </c>
      <c r="D60" s="285">
        <v>-54</v>
      </c>
      <c r="E60" s="285">
        <v>-57</v>
      </c>
      <c r="F60" s="287">
        <v>0.99</v>
      </c>
      <c r="G60" s="302">
        <v>0.09</v>
      </c>
    </row>
    <row r="61" spans="1:7" ht="12.75" x14ac:dyDescent="0.2">
      <c r="A61" s="284" t="s">
        <v>481</v>
      </c>
      <c r="B61" s="287">
        <v>-13.36</v>
      </c>
      <c r="C61" s="285">
        <v>691</v>
      </c>
      <c r="D61" s="285">
        <v>-42</v>
      </c>
      <c r="E61" s="285">
        <v>-30</v>
      </c>
      <c r="F61" s="287">
        <v>0.9</v>
      </c>
      <c r="G61" s="302">
        <v>0.05</v>
      </c>
    </row>
    <row r="62" spans="1:7" ht="12.75" x14ac:dyDescent="0.2">
      <c r="A62" s="284" t="s">
        <v>482</v>
      </c>
      <c r="B62" s="287">
        <v>-35.770000000000003</v>
      </c>
      <c r="C62" s="285">
        <v>859</v>
      </c>
      <c r="D62" s="285">
        <v>-277</v>
      </c>
      <c r="E62" s="285">
        <v>-27</v>
      </c>
      <c r="F62" s="287">
        <v>0.93</v>
      </c>
      <c r="G62" s="302">
        <v>0.27</v>
      </c>
    </row>
    <row r="63" spans="1:7" ht="12.75" x14ac:dyDescent="0.2">
      <c r="A63" s="284" t="s">
        <v>483</v>
      </c>
      <c r="B63" s="287">
        <v>-33.99</v>
      </c>
      <c r="C63" s="285">
        <v>1267</v>
      </c>
      <c r="D63" s="285">
        <v>-445</v>
      </c>
      <c r="E63" s="285">
        <v>-29</v>
      </c>
      <c r="F63" s="287">
        <v>0.91</v>
      </c>
      <c r="G63" s="302">
        <v>0.24</v>
      </c>
    </row>
    <row r="64" spans="1:7" ht="12.75" x14ac:dyDescent="0.2">
      <c r="A64" s="284" t="s">
        <v>484</v>
      </c>
      <c r="B64" s="287">
        <v>-79.73</v>
      </c>
      <c r="C64" s="285">
        <v>544</v>
      </c>
      <c r="D64" s="285">
        <v>-169</v>
      </c>
      <c r="E64" s="285">
        <v>-15</v>
      </c>
      <c r="F64" s="287">
        <v>0.52</v>
      </c>
      <c r="G64" s="302">
        <v>0.14000000000000001</v>
      </c>
    </row>
    <row r="65" spans="1:7" ht="12.75" x14ac:dyDescent="0.2">
      <c r="A65" s="284" t="s">
        <v>749</v>
      </c>
      <c r="B65" s="287">
        <v>-121.52</v>
      </c>
      <c r="C65" s="285">
        <v>292</v>
      </c>
      <c r="D65" s="285">
        <v>-114</v>
      </c>
      <c r="E65" s="285">
        <v>-9</v>
      </c>
      <c r="F65" s="287">
        <v>0.46</v>
      </c>
      <c r="G65" s="302">
        <v>0.15</v>
      </c>
    </row>
    <row r="66" spans="1:7" ht="12.75" x14ac:dyDescent="0.2">
      <c r="A66" s="284" t="s">
        <v>485</v>
      </c>
      <c r="B66" s="287">
        <v>-96.89</v>
      </c>
      <c r="C66" s="285">
        <v>660</v>
      </c>
      <c r="D66" s="285">
        <v>-247</v>
      </c>
      <c r="E66" s="285">
        <v>-21</v>
      </c>
      <c r="F66" s="287">
        <v>0.51</v>
      </c>
      <c r="G66" s="302">
        <v>0.16</v>
      </c>
    </row>
    <row r="67" spans="1:7" ht="12.75" x14ac:dyDescent="0.2">
      <c r="A67" s="284" t="s">
        <v>486</v>
      </c>
      <c r="B67" s="287">
        <v>125</v>
      </c>
      <c r="C67" s="285">
        <v>125</v>
      </c>
      <c r="D67" s="285">
        <v>-193</v>
      </c>
      <c r="E67" s="285">
        <v>-12</v>
      </c>
      <c r="F67" s="287">
        <v>1</v>
      </c>
      <c r="G67" s="302">
        <v>0.84</v>
      </c>
    </row>
    <row r="68" spans="1:7" ht="12.75" x14ac:dyDescent="0.2">
      <c r="A68" s="284" t="s">
        <v>487</v>
      </c>
      <c r="B68" s="287">
        <v>-110.61</v>
      </c>
      <c r="C68" s="285">
        <v>374</v>
      </c>
      <c r="D68" s="285">
        <v>-207</v>
      </c>
      <c r="E68" s="285">
        <v>-13</v>
      </c>
      <c r="F68" s="287">
        <v>0.9</v>
      </c>
      <c r="G68" s="302">
        <v>0.66</v>
      </c>
    </row>
    <row r="69" spans="1:7" ht="12.75" x14ac:dyDescent="0.2">
      <c r="A69" s="284" t="s">
        <v>750</v>
      </c>
      <c r="B69" s="287">
        <v>-92.19</v>
      </c>
      <c r="C69" s="285">
        <v>157</v>
      </c>
      <c r="D69" s="285">
        <v>-46</v>
      </c>
      <c r="E69" s="285">
        <v>-34</v>
      </c>
      <c r="F69" s="287">
        <v>0.66</v>
      </c>
      <c r="G69" s="302">
        <v>0.16</v>
      </c>
    </row>
    <row r="70" spans="1:7" ht="12.75" x14ac:dyDescent="0.2">
      <c r="A70" s="284" t="s">
        <v>751</v>
      </c>
      <c r="B70" s="287">
        <v>-75.95</v>
      </c>
      <c r="C70" s="285">
        <v>157</v>
      </c>
      <c r="D70" s="285">
        <v>-36</v>
      </c>
      <c r="E70" s="285">
        <v>-20</v>
      </c>
      <c r="F70" s="287">
        <v>0.56999999999999995</v>
      </c>
      <c r="G70" s="302">
        <v>0.11</v>
      </c>
    </row>
    <row r="71" spans="1:7" ht="12.75" x14ac:dyDescent="0.2">
      <c r="A71" s="284" t="s">
        <v>752</v>
      </c>
      <c r="B71" s="287">
        <v>-43.18</v>
      </c>
      <c r="C71" s="285">
        <v>130</v>
      </c>
      <c r="D71" s="285">
        <v>-9</v>
      </c>
      <c r="E71" s="285">
        <v>-11</v>
      </c>
      <c r="F71" s="287">
        <v>0.66</v>
      </c>
      <c r="G71" s="302">
        <v>0.04</v>
      </c>
    </row>
    <row r="72" spans="1:7" ht="12.75" x14ac:dyDescent="0.2">
      <c r="A72" s="284" t="s">
        <v>488</v>
      </c>
      <c r="B72" s="287">
        <v>-39.69</v>
      </c>
      <c r="C72" s="285">
        <v>348</v>
      </c>
      <c r="D72" s="285">
        <v>-32</v>
      </c>
      <c r="E72" s="285">
        <v>-36</v>
      </c>
      <c r="F72" s="287">
        <v>0.62</v>
      </c>
      <c r="G72" s="302">
        <v>0.05</v>
      </c>
    </row>
    <row r="73" spans="1:7" ht="12.75" x14ac:dyDescent="0.2">
      <c r="A73" s="284" t="s">
        <v>753</v>
      </c>
      <c r="B73" s="287">
        <v>-47.89</v>
      </c>
      <c r="C73" s="285">
        <v>122</v>
      </c>
      <c r="D73" s="285">
        <v>-7</v>
      </c>
      <c r="E73" s="285">
        <v>-19</v>
      </c>
      <c r="F73" s="287">
        <v>0.62</v>
      </c>
      <c r="G73" s="302">
        <v>0.03</v>
      </c>
    </row>
    <row r="74" spans="1:7" ht="12.75" x14ac:dyDescent="0.2">
      <c r="A74" s="284" t="s">
        <v>489</v>
      </c>
      <c r="B74" s="287">
        <v>-42.2</v>
      </c>
      <c r="C74" s="285">
        <v>291</v>
      </c>
      <c r="D74" s="285">
        <v>-15</v>
      </c>
      <c r="E74" s="285">
        <v>-43</v>
      </c>
      <c r="F74" s="287">
        <v>0.65</v>
      </c>
      <c r="G74" s="302">
        <v>0.03</v>
      </c>
    </row>
    <row r="75" spans="1:7" ht="12.75" x14ac:dyDescent="0.2">
      <c r="A75" s="284" t="s">
        <v>490</v>
      </c>
      <c r="B75" s="287">
        <v>-42.86</v>
      </c>
      <c r="C75" s="285">
        <v>345</v>
      </c>
      <c r="D75" s="285">
        <v>-20</v>
      </c>
      <c r="E75" s="285">
        <v>-36</v>
      </c>
      <c r="F75" s="287">
        <v>0.55000000000000004</v>
      </c>
      <c r="G75" s="302">
        <v>0.03</v>
      </c>
    </row>
    <row r="76" spans="1:7" ht="12.75" x14ac:dyDescent="0.2">
      <c r="A76" s="284" t="s">
        <v>491</v>
      </c>
      <c r="B76" s="287">
        <v>-45.43</v>
      </c>
      <c r="C76" s="285">
        <v>2812</v>
      </c>
      <c r="D76" s="285">
        <v>-645</v>
      </c>
      <c r="E76" s="285">
        <v>14</v>
      </c>
      <c r="F76" s="287">
        <v>8.1300000000000008</v>
      </c>
      <c r="G76" s="302">
        <v>1.64</v>
      </c>
    </row>
    <row r="77" spans="1:7" ht="12.75" x14ac:dyDescent="0.2">
      <c r="A77" s="284" t="s">
        <v>492</v>
      </c>
      <c r="B77" s="287">
        <v>-14.67</v>
      </c>
      <c r="C77" s="285">
        <v>24602</v>
      </c>
      <c r="D77" s="285">
        <v>-3529</v>
      </c>
      <c r="E77" s="285">
        <v>70</v>
      </c>
      <c r="F77" s="287">
        <v>8.2200000000000006</v>
      </c>
      <c r="G77" s="302">
        <v>1.0900000000000001</v>
      </c>
    </row>
    <row r="78" spans="1:7" ht="12.75" x14ac:dyDescent="0.2">
      <c r="A78" s="284" t="s">
        <v>493</v>
      </c>
      <c r="B78" s="287">
        <v>0</v>
      </c>
      <c r="C78" s="285">
        <v>13003</v>
      </c>
      <c r="D78" s="285">
        <v>-1880</v>
      </c>
      <c r="E78" s="285">
        <v>-28</v>
      </c>
      <c r="F78" s="287">
        <v>8.09</v>
      </c>
      <c r="G78" s="302">
        <v>1.08</v>
      </c>
    </row>
    <row r="79" spans="1:7" ht="12.75" x14ac:dyDescent="0.2">
      <c r="A79" s="284" t="s">
        <v>494</v>
      </c>
      <c r="B79" s="287">
        <v>0</v>
      </c>
      <c r="C79" s="285">
        <v>21731</v>
      </c>
      <c r="D79" s="285">
        <v>-2527</v>
      </c>
      <c r="E79" s="285">
        <v>-127</v>
      </c>
      <c r="F79" s="287">
        <v>6.66</v>
      </c>
      <c r="G79" s="302">
        <v>0.74</v>
      </c>
    </row>
    <row r="80" spans="1:7" ht="12.75" x14ac:dyDescent="0.2">
      <c r="A80" s="284" t="s">
        <v>495</v>
      </c>
      <c r="B80" s="287">
        <v>-28.08</v>
      </c>
      <c r="C80" s="285">
        <v>631</v>
      </c>
      <c r="D80" s="285">
        <v>0</v>
      </c>
      <c r="E80" s="285">
        <v>-6</v>
      </c>
      <c r="F80" s="287">
        <v>3.09</v>
      </c>
      <c r="G80" s="302">
        <v>0.01</v>
      </c>
    </row>
    <row r="81" spans="1:7" ht="12.75" x14ac:dyDescent="0.2">
      <c r="A81" s="284" t="s">
        <v>496</v>
      </c>
      <c r="B81" s="287">
        <v>43.28</v>
      </c>
      <c r="C81" s="285">
        <v>100</v>
      </c>
      <c r="D81" s="285">
        <v>-1</v>
      </c>
      <c r="E81" s="285">
        <v>-94</v>
      </c>
      <c r="F81" s="287">
        <v>10.35</v>
      </c>
      <c r="G81" s="302">
        <v>0.21</v>
      </c>
    </row>
    <row r="82" spans="1:7" ht="12.75" x14ac:dyDescent="0.2">
      <c r="A82" s="284" t="s">
        <v>497</v>
      </c>
      <c r="B82" s="287">
        <v>-51.46</v>
      </c>
      <c r="C82" s="285">
        <v>342</v>
      </c>
      <c r="D82" s="285">
        <v>-84</v>
      </c>
      <c r="E82" s="285">
        <v>-282</v>
      </c>
      <c r="F82" s="287">
        <v>1.96</v>
      </c>
      <c r="G82" s="302">
        <v>0.28999999999999998</v>
      </c>
    </row>
    <row r="83" spans="1:7" ht="12.75" x14ac:dyDescent="0.2">
      <c r="A83" s="284" t="s">
        <v>498</v>
      </c>
      <c r="B83" s="287">
        <v>-3.29</v>
      </c>
      <c r="C83" s="285">
        <v>1994</v>
      </c>
      <c r="D83" s="285">
        <v>-45</v>
      </c>
      <c r="E83" s="285">
        <v>-267</v>
      </c>
      <c r="F83" s="287">
        <v>0.73</v>
      </c>
      <c r="G83" s="302">
        <v>0.02</v>
      </c>
    </row>
    <row r="84" spans="1:7" ht="12.75" x14ac:dyDescent="0.2">
      <c r="A84" s="284" t="s">
        <v>499</v>
      </c>
      <c r="B84" s="287">
        <v>-13.94</v>
      </c>
      <c r="C84" s="285">
        <v>1892</v>
      </c>
      <c r="D84" s="285">
        <v>-95</v>
      </c>
      <c r="E84" s="285">
        <v>-6</v>
      </c>
      <c r="F84" s="287">
        <v>0.64</v>
      </c>
      <c r="G84" s="302">
        <v>0.04</v>
      </c>
    </row>
    <row r="85" spans="1:7" ht="12.75" x14ac:dyDescent="0.2">
      <c r="A85" s="284" t="s">
        <v>500</v>
      </c>
      <c r="B85" s="287">
        <v>-13.81</v>
      </c>
      <c r="C85" s="285">
        <v>2363</v>
      </c>
      <c r="D85" s="285">
        <v>-161</v>
      </c>
      <c r="E85" s="285">
        <v>-6</v>
      </c>
      <c r="F85" s="287">
        <v>0.9</v>
      </c>
      <c r="G85" s="302">
        <v>0.06</v>
      </c>
    </row>
    <row r="86" spans="1:7" ht="12.75" x14ac:dyDescent="0.2">
      <c r="A86" s="284" t="s">
        <v>501</v>
      </c>
      <c r="B86" s="287">
        <v>-14.11</v>
      </c>
      <c r="C86" s="285">
        <v>7586</v>
      </c>
      <c r="D86" s="285">
        <v>-129</v>
      </c>
      <c r="E86" s="285">
        <v>-9</v>
      </c>
      <c r="F86" s="287">
        <v>0.9</v>
      </c>
      <c r="G86" s="302">
        <v>0.02</v>
      </c>
    </row>
    <row r="87" spans="1:7" ht="12.75" x14ac:dyDescent="0.2">
      <c r="A87" s="284" t="s">
        <v>502</v>
      </c>
      <c r="B87" s="287">
        <v>-13.68</v>
      </c>
      <c r="C87" s="285">
        <v>6057</v>
      </c>
      <c r="D87" s="285">
        <v>-111</v>
      </c>
      <c r="E87" s="285">
        <v>-9</v>
      </c>
      <c r="F87" s="287">
        <v>0.74</v>
      </c>
      <c r="G87" s="302">
        <v>0.02</v>
      </c>
    </row>
    <row r="88" spans="1:7" ht="12.75" x14ac:dyDescent="0.2">
      <c r="A88" s="284" t="s">
        <v>503</v>
      </c>
      <c r="B88" s="287">
        <v>-8.0500000000000007</v>
      </c>
      <c r="C88" s="285">
        <v>2350</v>
      </c>
      <c r="D88" s="285">
        <v>-11</v>
      </c>
      <c r="E88" s="285">
        <v>-10</v>
      </c>
      <c r="F88" s="287">
        <v>1.75</v>
      </c>
      <c r="G88" s="302">
        <v>0.02</v>
      </c>
    </row>
    <row r="89" spans="1:7" ht="12.75" x14ac:dyDescent="0.2">
      <c r="A89" s="284" t="s">
        <v>504</v>
      </c>
      <c r="B89" s="287">
        <v>-14.7</v>
      </c>
      <c r="C89" s="285">
        <v>6864</v>
      </c>
      <c r="D89" s="285">
        <v>-1243</v>
      </c>
      <c r="E89" s="285">
        <v>-20</v>
      </c>
      <c r="F89" s="287">
        <v>0.82</v>
      </c>
      <c r="G89" s="302">
        <v>0.2</v>
      </c>
    </row>
    <row r="90" spans="1:7" ht="12.75" x14ac:dyDescent="0.2">
      <c r="A90" s="284" t="s">
        <v>505</v>
      </c>
      <c r="B90" s="287">
        <v>40.909999999999997</v>
      </c>
      <c r="C90" s="285">
        <v>4208</v>
      </c>
      <c r="D90" s="285">
        <v>-548</v>
      </c>
      <c r="E90" s="285">
        <v>-19</v>
      </c>
      <c r="F90" s="287">
        <v>1.18</v>
      </c>
      <c r="G90" s="302">
        <v>0.2</v>
      </c>
    </row>
    <row r="91" spans="1:7" ht="12.75" x14ac:dyDescent="0.2">
      <c r="A91" s="284" t="s">
        <v>506</v>
      </c>
      <c r="B91" s="287">
        <v>0</v>
      </c>
      <c r="C91" s="285">
        <v>7350</v>
      </c>
      <c r="D91" s="285">
        <v>0</v>
      </c>
      <c r="E91" s="285">
        <v>-17</v>
      </c>
      <c r="F91" s="287">
        <v>1.73</v>
      </c>
      <c r="G91" s="302">
        <v>0</v>
      </c>
    </row>
    <row r="92" spans="1:7" ht="12.75" x14ac:dyDescent="0.2">
      <c r="A92" s="284" t="s">
        <v>507</v>
      </c>
      <c r="B92" s="287">
        <v>0.2</v>
      </c>
      <c r="C92" s="285">
        <v>3803</v>
      </c>
      <c r="D92" s="285">
        <v>-53</v>
      </c>
      <c r="E92" s="285">
        <v>-288</v>
      </c>
      <c r="F92" s="287">
        <v>0.71</v>
      </c>
      <c r="G92" s="302">
        <v>0.01</v>
      </c>
    </row>
    <row r="93" spans="1:7" ht="12.75" x14ac:dyDescent="0.2">
      <c r="A93" s="284" t="s">
        <v>508</v>
      </c>
      <c r="B93" s="287">
        <v>-2.06</v>
      </c>
      <c r="C93" s="285">
        <v>2780</v>
      </c>
      <c r="D93" s="285">
        <v>-204</v>
      </c>
      <c r="E93" s="285">
        <v>-265</v>
      </c>
      <c r="F93" s="287">
        <v>0.75</v>
      </c>
      <c r="G93" s="302">
        <v>0.05</v>
      </c>
    </row>
    <row r="94" spans="1:7" ht="12.75" x14ac:dyDescent="0.2">
      <c r="A94" s="284" t="s">
        <v>509</v>
      </c>
      <c r="B94" s="287">
        <v>-55.61</v>
      </c>
      <c r="C94" s="285">
        <v>4041</v>
      </c>
      <c r="D94" s="285">
        <v>-381</v>
      </c>
      <c r="E94" s="285">
        <v>-3098</v>
      </c>
      <c r="F94" s="287">
        <v>0.65</v>
      </c>
      <c r="G94" s="302">
        <v>7.0000000000000007E-2</v>
      </c>
    </row>
    <row r="95" spans="1:7" ht="12.75" x14ac:dyDescent="0.2">
      <c r="A95" s="284" t="s">
        <v>510</v>
      </c>
      <c r="B95" s="287">
        <v>-16.21</v>
      </c>
      <c r="C95" s="285">
        <v>1551</v>
      </c>
      <c r="D95" s="285">
        <v>0</v>
      </c>
      <c r="E95" s="285">
        <v>-6</v>
      </c>
      <c r="F95" s="287">
        <v>0.72</v>
      </c>
      <c r="G95" s="302">
        <v>0.01</v>
      </c>
    </row>
    <row r="96" spans="1:7" ht="12.75" x14ac:dyDescent="0.2">
      <c r="A96" s="284" t="s">
        <v>511</v>
      </c>
      <c r="B96" s="287">
        <v>-39.49</v>
      </c>
      <c r="C96" s="285">
        <v>2356</v>
      </c>
      <c r="D96" s="285">
        <v>-78</v>
      </c>
      <c r="E96" s="285">
        <v>-29</v>
      </c>
      <c r="F96" s="287">
        <v>2.2999999999999998</v>
      </c>
      <c r="G96" s="302">
        <v>7.0000000000000007E-2</v>
      </c>
    </row>
    <row r="97" spans="1:7" ht="12.75" x14ac:dyDescent="0.2">
      <c r="A97" s="284" t="s">
        <v>512</v>
      </c>
      <c r="B97" s="287">
        <v>137.5</v>
      </c>
      <c r="C97" s="285">
        <v>190</v>
      </c>
      <c r="D97" s="285">
        <v>0</v>
      </c>
      <c r="E97" s="285">
        <v>-204</v>
      </c>
      <c r="F97" s="287">
        <v>2.61</v>
      </c>
      <c r="G97" s="302">
        <v>0</v>
      </c>
    </row>
    <row r="98" spans="1:7" ht="12.75" x14ac:dyDescent="0.2">
      <c r="A98" s="284" t="s">
        <v>513</v>
      </c>
      <c r="B98" s="287">
        <v>-96.72</v>
      </c>
      <c r="C98" s="285">
        <v>261</v>
      </c>
      <c r="D98" s="285">
        <v>-27</v>
      </c>
      <c r="E98" s="285">
        <v>-149</v>
      </c>
      <c r="F98" s="287">
        <v>2.69</v>
      </c>
      <c r="G98" s="302">
        <v>0.21</v>
      </c>
    </row>
    <row r="99" spans="1:7" ht="12.75" x14ac:dyDescent="0.2">
      <c r="A99" s="284" t="s">
        <v>668</v>
      </c>
      <c r="B99" s="287">
        <v>-23.06</v>
      </c>
      <c r="C99" s="285">
        <v>1479</v>
      </c>
      <c r="D99" s="285">
        <v>-8</v>
      </c>
      <c r="E99" s="285">
        <v>-27</v>
      </c>
      <c r="F99" s="287">
        <v>2.1</v>
      </c>
      <c r="G99" s="302">
        <v>0.01</v>
      </c>
    </row>
    <row r="100" spans="1:7" ht="12.75" x14ac:dyDescent="0.2">
      <c r="A100" s="284" t="s">
        <v>670</v>
      </c>
      <c r="B100" s="287">
        <v>-19.22</v>
      </c>
      <c r="C100" s="285">
        <v>1135</v>
      </c>
      <c r="D100" s="285">
        <v>-46</v>
      </c>
      <c r="E100" s="285">
        <v>-30</v>
      </c>
      <c r="F100" s="287">
        <v>2.09</v>
      </c>
      <c r="G100" s="302">
        <v>0.08</v>
      </c>
    </row>
    <row r="101" spans="1:7" ht="12.75" x14ac:dyDescent="0.2">
      <c r="A101" s="284" t="s">
        <v>671</v>
      </c>
      <c r="B101" s="287">
        <v>-22.65</v>
      </c>
      <c r="C101" s="285">
        <v>548</v>
      </c>
      <c r="D101" s="285">
        <v>-207</v>
      </c>
      <c r="E101" s="285">
        <v>-73</v>
      </c>
      <c r="F101" s="287">
        <v>2.2599999999999998</v>
      </c>
      <c r="G101" s="302">
        <v>0.79</v>
      </c>
    </row>
    <row r="102" spans="1:7" ht="12.75" x14ac:dyDescent="0.2">
      <c r="A102" s="284" t="s">
        <v>672</v>
      </c>
      <c r="B102" s="287">
        <v>-30.94</v>
      </c>
      <c r="C102" s="285">
        <v>436</v>
      </c>
      <c r="D102" s="285">
        <v>-37</v>
      </c>
      <c r="E102" s="285">
        <v>-34</v>
      </c>
      <c r="F102" s="287">
        <v>2.4500000000000002</v>
      </c>
      <c r="G102" s="302">
        <v>0.2</v>
      </c>
    </row>
    <row r="103" spans="1:7" ht="12.75" x14ac:dyDescent="0.2">
      <c r="A103" s="284" t="s">
        <v>461</v>
      </c>
      <c r="B103" s="287">
        <v>400.41</v>
      </c>
      <c r="C103" s="285">
        <v>16019</v>
      </c>
      <c r="D103" s="285">
        <v>-1872</v>
      </c>
      <c r="E103" s="285">
        <v>-661</v>
      </c>
      <c r="F103" s="287">
        <v>6.55</v>
      </c>
      <c r="G103" s="302">
        <v>0.73</v>
      </c>
    </row>
    <row r="104" spans="1:7" ht="12.75" x14ac:dyDescent="0.2">
      <c r="A104" s="284" t="s">
        <v>463</v>
      </c>
      <c r="B104" s="287">
        <v>0</v>
      </c>
      <c r="C104" s="285">
        <v>10621</v>
      </c>
      <c r="D104" s="285">
        <v>-5099</v>
      </c>
      <c r="E104" s="285">
        <v>-1170</v>
      </c>
      <c r="F104" s="287">
        <v>2.0699999999999998</v>
      </c>
      <c r="G104" s="302">
        <v>0.95</v>
      </c>
    </row>
    <row r="105" spans="1:7" ht="12.75" x14ac:dyDescent="0.2">
      <c r="A105" s="284" t="s">
        <v>464</v>
      </c>
      <c r="B105" s="287">
        <v>-14.14</v>
      </c>
      <c r="C105" s="285">
        <v>38765</v>
      </c>
      <c r="D105" s="285">
        <v>-6284</v>
      </c>
      <c r="E105" s="285">
        <v>-7182</v>
      </c>
      <c r="F105" s="287">
        <v>1.1599999999999999</v>
      </c>
      <c r="G105" s="302">
        <v>0.19</v>
      </c>
    </row>
    <row r="106" spans="1:7" ht="12.75" x14ac:dyDescent="0.2">
      <c r="A106" s="284" t="s">
        <v>465</v>
      </c>
      <c r="B106" s="287">
        <v>0</v>
      </c>
      <c r="C106" s="285">
        <v>11117</v>
      </c>
      <c r="D106" s="285">
        <v>-1403</v>
      </c>
      <c r="E106" s="285">
        <v>-1646</v>
      </c>
      <c r="F106" s="287">
        <v>1.69</v>
      </c>
      <c r="G106" s="302">
        <v>0.2</v>
      </c>
    </row>
    <row r="107" spans="1:7" ht="12.75" x14ac:dyDescent="0.2">
      <c r="A107" s="284" t="s">
        <v>673</v>
      </c>
      <c r="B107" s="287">
        <v>-43.18</v>
      </c>
      <c r="C107" s="285">
        <v>183</v>
      </c>
      <c r="D107" s="285">
        <v>-22</v>
      </c>
      <c r="E107" s="285">
        <v>-61</v>
      </c>
      <c r="F107" s="287">
        <v>0.56000000000000005</v>
      </c>
      <c r="G107" s="302">
        <v>0.06</v>
      </c>
    </row>
    <row r="108" spans="1:7" ht="12.75" x14ac:dyDescent="0.2">
      <c r="A108" s="284" t="s">
        <v>580</v>
      </c>
      <c r="B108" s="287">
        <v>-71.19</v>
      </c>
      <c r="C108" s="285">
        <v>6148</v>
      </c>
      <c r="D108" s="285">
        <v>-6139</v>
      </c>
      <c r="E108" s="285">
        <v>25</v>
      </c>
      <c r="F108" s="287">
        <v>4.26</v>
      </c>
      <c r="G108" s="302">
        <v>0</v>
      </c>
    </row>
    <row r="109" spans="1:7" ht="12.75" x14ac:dyDescent="0.2">
      <c r="A109" s="284" t="s">
        <v>675</v>
      </c>
      <c r="B109" s="287">
        <v>0</v>
      </c>
      <c r="C109" s="285">
        <v>15426</v>
      </c>
      <c r="D109" s="285">
        <v>-15426</v>
      </c>
      <c r="E109" s="285">
        <v>0</v>
      </c>
      <c r="F109" s="287">
        <v>4.13</v>
      </c>
      <c r="G109" s="302">
        <v>4.13</v>
      </c>
    </row>
    <row r="110" spans="1:7" ht="12.75" x14ac:dyDescent="0.2">
      <c r="A110" s="284" t="s">
        <v>676</v>
      </c>
      <c r="B110" s="287">
        <v>-100</v>
      </c>
      <c r="C110" s="285">
        <v>28983</v>
      </c>
      <c r="D110" s="285">
        <v>-28983</v>
      </c>
      <c r="E110" s="285">
        <v>0</v>
      </c>
      <c r="F110" s="287">
        <v>3.88</v>
      </c>
      <c r="G110" s="302">
        <v>3.88</v>
      </c>
    </row>
    <row r="111" spans="1:7" ht="12.75" x14ac:dyDescent="0.2">
      <c r="A111" s="284" t="s">
        <v>743</v>
      </c>
      <c r="B111" s="287">
        <v>0</v>
      </c>
      <c r="C111" s="285">
        <v>32114</v>
      </c>
      <c r="D111" s="285">
        <v>-379</v>
      </c>
      <c r="E111" s="285">
        <v>-32</v>
      </c>
      <c r="F111" s="287">
        <v>20.04</v>
      </c>
      <c r="G111" s="302">
        <v>0.3</v>
      </c>
    </row>
    <row r="112" spans="1:7" ht="12.75" x14ac:dyDescent="0.2">
      <c r="A112" s="284" t="s">
        <v>746</v>
      </c>
      <c r="B112" s="287">
        <v>0</v>
      </c>
      <c r="C112" s="285">
        <v>1652</v>
      </c>
      <c r="D112" s="285">
        <v>-1</v>
      </c>
      <c r="E112" s="285">
        <v>-5</v>
      </c>
      <c r="F112" s="287">
        <v>1.32</v>
      </c>
      <c r="G112" s="302">
        <v>0.02</v>
      </c>
    </row>
    <row r="113" spans="1:7" ht="12.75" x14ac:dyDescent="0.2">
      <c r="A113" s="284" t="s">
        <v>677</v>
      </c>
      <c r="B113" s="287">
        <v>-38.090000000000003</v>
      </c>
      <c r="C113" s="285">
        <v>2752</v>
      </c>
      <c r="D113" s="285">
        <v>-911</v>
      </c>
      <c r="E113" s="285">
        <v>-508</v>
      </c>
      <c r="F113" s="287">
        <v>1.97</v>
      </c>
      <c r="G113" s="302">
        <v>0.72</v>
      </c>
    </row>
    <row r="114" spans="1:7" ht="12.75" x14ac:dyDescent="0.2">
      <c r="A114" s="284" t="s">
        <v>679</v>
      </c>
      <c r="B114" s="287">
        <v>-32.85</v>
      </c>
      <c r="C114" s="285">
        <v>1491</v>
      </c>
      <c r="D114" s="285">
        <v>-172</v>
      </c>
      <c r="E114" s="285">
        <v>-256</v>
      </c>
      <c r="F114" s="287">
        <v>1.63</v>
      </c>
      <c r="G114" s="302">
        <v>0.2</v>
      </c>
    </row>
    <row r="115" spans="1:7" ht="12.75" x14ac:dyDescent="0.2">
      <c r="A115" s="284" t="s">
        <v>514</v>
      </c>
      <c r="B115" s="287">
        <v>73.33</v>
      </c>
      <c r="C115" s="285">
        <v>52</v>
      </c>
      <c r="D115" s="285">
        <v>-41</v>
      </c>
      <c r="E115" s="285">
        <v>-49</v>
      </c>
      <c r="F115" s="287">
        <v>4.66</v>
      </c>
      <c r="G115" s="302">
        <v>2.2200000000000002</v>
      </c>
    </row>
    <row r="116" spans="1:7" ht="12.75" x14ac:dyDescent="0.2">
      <c r="A116" s="284" t="s">
        <v>680</v>
      </c>
      <c r="B116" s="287">
        <v>-104.71</v>
      </c>
      <c r="C116" s="285">
        <v>49</v>
      </c>
      <c r="D116" s="285">
        <v>-38</v>
      </c>
      <c r="E116" s="285">
        <v>-22</v>
      </c>
      <c r="F116" s="287">
        <v>0.93</v>
      </c>
      <c r="G116" s="302">
        <v>0.28000000000000003</v>
      </c>
    </row>
    <row r="117" spans="1:7" ht="12.75" x14ac:dyDescent="0.2">
      <c r="A117" s="284" t="s">
        <v>621</v>
      </c>
      <c r="B117" s="287">
        <v>79.17</v>
      </c>
      <c r="C117" s="285">
        <v>15442</v>
      </c>
      <c r="D117" s="285">
        <v>-15356</v>
      </c>
      <c r="E117" s="285">
        <v>0</v>
      </c>
      <c r="F117" s="287">
        <v>5.14</v>
      </c>
      <c r="G117" s="302">
        <v>5.13</v>
      </c>
    </row>
    <row r="118" spans="1:7" ht="12.75" x14ac:dyDescent="0.2">
      <c r="A118" s="284" t="s">
        <v>466</v>
      </c>
      <c r="B118" s="287">
        <v>-16.670000000000002</v>
      </c>
      <c r="C118" s="285">
        <v>340</v>
      </c>
      <c r="D118" s="285">
        <v>-105</v>
      </c>
      <c r="E118" s="285">
        <v>-8</v>
      </c>
      <c r="F118" s="287">
        <v>1.79</v>
      </c>
      <c r="G118" s="302">
        <v>0.56000000000000005</v>
      </c>
    </row>
    <row r="119" spans="1:7" ht="12.75" x14ac:dyDescent="0.2">
      <c r="A119" s="284" t="s">
        <v>467</v>
      </c>
      <c r="B119" s="287">
        <v>-4.4400000000000004</v>
      </c>
      <c r="C119" s="285">
        <v>409</v>
      </c>
      <c r="D119" s="285">
        <v>-82</v>
      </c>
      <c r="E119" s="285">
        <v>-9</v>
      </c>
      <c r="F119" s="287">
        <v>1.67</v>
      </c>
      <c r="G119" s="302">
        <v>0.33</v>
      </c>
    </row>
    <row r="120" spans="1:7" ht="12.75" x14ac:dyDescent="0.2">
      <c r="A120" s="284" t="s">
        <v>468</v>
      </c>
      <c r="B120" s="287">
        <v>-39.26</v>
      </c>
      <c r="C120" s="285">
        <v>1057</v>
      </c>
      <c r="D120" s="285">
        <v>-281</v>
      </c>
      <c r="E120" s="285">
        <v>-20</v>
      </c>
      <c r="F120" s="287">
        <v>1.56</v>
      </c>
      <c r="G120" s="302">
        <v>0.38</v>
      </c>
    </row>
    <row r="121" spans="1:7" ht="12.75" x14ac:dyDescent="0.2">
      <c r="A121" s="284" t="s">
        <v>469</v>
      </c>
      <c r="B121" s="287">
        <v>-38.4</v>
      </c>
      <c r="C121" s="285">
        <v>804</v>
      </c>
      <c r="D121" s="285">
        <v>-254</v>
      </c>
      <c r="E121" s="285">
        <v>-15</v>
      </c>
      <c r="F121" s="287">
        <v>1.62</v>
      </c>
      <c r="G121" s="302">
        <v>0.48</v>
      </c>
    </row>
    <row r="122" spans="1:7" ht="12.75" x14ac:dyDescent="0.2">
      <c r="A122" s="284" t="s">
        <v>470</v>
      </c>
      <c r="B122" s="287">
        <v>-10.38</v>
      </c>
      <c r="C122" s="285">
        <v>2140</v>
      </c>
      <c r="D122" s="285">
        <v>-75</v>
      </c>
      <c r="E122" s="285">
        <v>-667</v>
      </c>
      <c r="F122" s="287">
        <v>1.79</v>
      </c>
      <c r="G122" s="302">
        <v>0.08</v>
      </c>
    </row>
    <row r="123" spans="1:7" ht="12.75" x14ac:dyDescent="0.2">
      <c r="A123" s="284" t="s">
        <v>471</v>
      </c>
      <c r="B123" s="287">
        <v>-51.6</v>
      </c>
      <c r="C123" s="285">
        <v>3599</v>
      </c>
      <c r="D123" s="285">
        <v>-1835</v>
      </c>
      <c r="E123" s="285">
        <v>-568</v>
      </c>
      <c r="F123" s="287">
        <v>1.98</v>
      </c>
      <c r="G123" s="302">
        <v>0.99</v>
      </c>
    </row>
    <row r="124" spans="1:7" ht="12.75" x14ac:dyDescent="0.2">
      <c r="A124" s="284" t="s">
        <v>472</v>
      </c>
      <c r="B124" s="287">
        <v>-48.63</v>
      </c>
      <c r="C124" s="285">
        <v>10205</v>
      </c>
      <c r="D124" s="285">
        <v>-3456</v>
      </c>
      <c r="E124" s="285">
        <v>-1281</v>
      </c>
      <c r="F124" s="287">
        <v>3.13</v>
      </c>
      <c r="G124" s="302">
        <v>1</v>
      </c>
    </row>
    <row r="125" spans="1:7" ht="12.75" x14ac:dyDescent="0.2">
      <c r="A125" s="284" t="s">
        <v>623</v>
      </c>
      <c r="B125" s="287">
        <v>-65.94</v>
      </c>
      <c r="C125" s="285">
        <v>276</v>
      </c>
      <c r="D125" s="285">
        <v>-227</v>
      </c>
      <c r="E125" s="285">
        <v>-19</v>
      </c>
      <c r="F125" s="287">
        <v>0.73</v>
      </c>
      <c r="G125" s="302">
        <v>0.63</v>
      </c>
    </row>
    <row r="126" spans="1:7" ht="12.75" x14ac:dyDescent="0.2">
      <c r="A126" s="284" t="s">
        <v>624</v>
      </c>
      <c r="B126" s="287">
        <v>-36.049999999999997</v>
      </c>
      <c r="C126" s="285">
        <v>9222</v>
      </c>
      <c r="D126" s="285">
        <v>-1261</v>
      </c>
      <c r="E126" s="285">
        <v>0</v>
      </c>
      <c r="F126" s="287">
        <v>2.46</v>
      </c>
      <c r="G126" s="302">
        <v>0.27</v>
      </c>
    </row>
    <row r="127" spans="1:7" ht="12.75" x14ac:dyDescent="0.2">
      <c r="A127" s="284" t="s">
        <v>625</v>
      </c>
      <c r="B127" s="287">
        <v>-46</v>
      </c>
      <c r="C127" s="285">
        <v>4877</v>
      </c>
      <c r="D127" s="285">
        <v>-508</v>
      </c>
      <c r="E127" s="285">
        <v>0</v>
      </c>
      <c r="F127" s="287">
        <v>2.63</v>
      </c>
      <c r="G127" s="302">
        <v>0.19</v>
      </c>
    </row>
    <row r="128" spans="1:7" ht="12.75" x14ac:dyDescent="0.2">
      <c r="A128" s="284" t="s">
        <v>626</v>
      </c>
      <c r="B128" s="287">
        <v>-44.87</v>
      </c>
      <c r="C128" s="285">
        <v>978</v>
      </c>
      <c r="D128" s="285">
        <v>-371</v>
      </c>
      <c r="E128" s="285">
        <v>0</v>
      </c>
      <c r="F128" s="287">
        <v>4</v>
      </c>
      <c r="G128" s="302">
        <v>0.83</v>
      </c>
    </row>
    <row r="129" spans="1:7" ht="12.75" x14ac:dyDescent="0.2">
      <c r="A129" s="284" t="s">
        <v>627</v>
      </c>
      <c r="B129" s="287">
        <v>-35.97</v>
      </c>
      <c r="C129" s="285">
        <v>1023</v>
      </c>
      <c r="D129" s="285">
        <v>-277</v>
      </c>
      <c r="E129" s="285">
        <v>-82</v>
      </c>
      <c r="F129" s="287">
        <v>1.76</v>
      </c>
      <c r="G129" s="302">
        <v>0.45</v>
      </c>
    </row>
    <row r="130" spans="1:7" ht="12.75" x14ac:dyDescent="0.2">
      <c r="A130" s="284" t="s">
        <v>628</v>
      </c>
      <c r="B130" s="287">
        <v>-13.56</v>
      </c>
      <c r="C130" s="285">
        <v>2352</v>
      </c>
      <c r="D130" s="285">
        <v>-364</v>
      </c>
      <c r="E130" s="285">
        <v>-204</v>
      </c>
      <c r="F130" s="287">
        <v>2.3199999999999998</v>
      </c>
      <c r="G130" s="302">
        <v>0.51</v>
      </c>
    </row>
    <row r="131" spans="1:7" ht="12.75" x14ac:dyDescent="0.2">
      <c r="A131" s="284" t="s">
        <v>629</v>
      </c>
      <c r="B131" s="287">
        <v>-19.98</v>
      </c>
      <c r="C131" s="285">
        <v>3563</v>
      </c>
      <c r="D131" s="285">
        <v>-178</v>
      </c>
      <c r="E131" s="285">
        <v>-1</v>
      </c>
      <c r="F131" s="287">
        <v>0.57999999999999996</v>
      </c>
      <c r="G131" s="302">
        <v>0.02</v>
      </c>
    </row>
    <row r="132" spans="1:7" ht="12.75" x14ac:dyDescent="0.2">
      <c r="A132" s="284" t="s">
        <v>630</v>
      </c>
      <c r="B132" s="287">
        <v>-69.98</v>
      </c>
      <c r="C132" s="285">
        <v>8491</v>
      </c>
      <c r="D132" s="285">
        <v>-5321</v>
      </c>
      <c r="E132" s="285">
        <v>0</v>
      </c>
      <c r="F132" s="287">
        <v>0.96</v>
      </c>
      <c r="G132" s="302">
        <v>0.26</v>
      </c>
    </row>
    <row r="133" spans="1:7" ht="12.75" x14ac:dyDescent="0.2">
      <c r="A133" s="284" t="s">
        <v>631</v>
      </c>
      <c r="B133" s="287">
        <v>-2.83</v>
      </c>
      <c r="C133" s="285">
        <v>15311</v>
      </c>
      <c r="D133" s="285">
        <v>-5100</v>
      </c>
      <c r="E133" s="285">
        <v>404</v>
      </c>
      <c r="F133" s="287">
        <v>8.73</v>
      </c>
      <c r="G133" s="302">
        <v>2.52</v>
      </c>
    </row>
    <row r="134" spans="1:7" ht="12.75" x14ac:dyDescent="0.2">
      <c r="A134" s="284" t="s">
        <v>632</v>
      </c>
      <c r="B134" s="287">
        <v>-66.430000000000007</v>
      </c>
      <c r="C134" s="285">
        <v>141</v>
      </c>
      <c r="D134" s="285">
        <v>-185</v>
      </c>
      <c r="E134" s="285">
        <v>0</v>
      </c>
      <c r="F134" s="287">
        <v>0.72</v>
      </c>
      <c r="G134" s="302">
        <v>0.52</v>
      </c>
    </row>
    <row r="135" spans="1:7" ht="12.75" x14ac:dyDescent="0.2">
      <c r="A135" s="284" t="s">
        <v>633</v>
      </c>
      <c r="B135" s="287">
        <v>-50.13</v>
      </c>
      <c r="C135" s="285">
        <v>134</v>
      </c>
      <c r="D135" s="285">
        <v>-236</v>
      </c>
      <c r="E135" s="285">
        <v>0</v>
      </c>
      <c r="F135" s="287">
        <v>0.19</v>
      </c>
      <c r="G135" s="302">
        <v>1.21</v>
      </c>
    </row>
    <row r="136" spans="1:7" ht="12.75" x14ac:dyDescent="0.2">
      <c r="A136" s="284" t="s">
        <v>634</v>
      </c>
      <c r="B136" s="287">
        <v>2.13</v>
      </c>
      <c r="C136" s="285">
        <v>1119</v>
      </c>
      <c r="D136" s="285">
        <v>-151</v>
      </c>
      <c r="E136" s="285">
        <v>-12</v>
      </c>
      <c r="F136" s="287">
        <v>0.69</v>
      </c>
      <c r="G136" s="302">
        <v>0.09</v>
      </c>
    </row>
    <row r="137" spans="1:7" ht="12.75" x14ac:dyDescent="0.2">
      <c r="A137" s="284" t="s">
        <v>635</v>
      </c>
      <c r="B137" s="287">
        <v>-12.01</v>
      </c>
      <c r="C137" s="285">
        <v>2404</v>
      </c>
      <c r="D137" s="285">
        <v>-187</v>
      </c>
      <c r="E137" s="285">
        <v>-21</v>
      </c>
      <c r="F137" s="287">
        <v>0.78</v>
      </c>
      <c r="G137" s="302">
        <v>0.05</v>
      </c>
    </row>
    <row r="138" spans="1:7" ht="12.75" x14ac:dyDescent="0.2">
      <c r="A138" s="284" t="s">
        <v>636</v>
      </c>
      <c r="B138" s="287">
        <v>-10.74</v>
      </c>
      <c r="C138" s="285">
        <v>1604</v>
      </c>
      <c r="D138" s="285">
        <v>-1565</v>
      </c>
      <c r="E138" s="285">
        <v>0</v>
      </c>
      <c r="F138" s="287">
        <v>0.56000000000000005</v>
      </c>
      <c r="G138" s="302">
        <v>0.51</v>
      </c>
    </row>
    <row r="139" spans="1:7" ht="12.75" x14ac:dyDescent="0.2">
      <c r="A139" s="284" t="s">
        <v>637</v>
      </c>
      <c r="B139" s="287">
        <v>8.43</v>
      </c>
      <c r="C139" s="285">
        <v>907</v>
      </c>
      <c r="D139" s="285">
        <v>-571</v>
      </c>
      <c r="E139" s="285">
        <v>0</v>
      </c>
      <c r="F139" s="287">
        <v>0.73</v>
      </c>
      <c r="G139" s="302">
        <v>0.42</v>
      </c>
    </row>
    <row r="140" spans="1:7" ht="12.75" x14ac:dyDescent="0.2">
      <c r="A140" s="284" t="s">
        <v>638</v>
      </c>
      <c r="B140" s="287">
        <v>-16.09</v>
      </c>
      <c r="C140" s="285">
        <v>983</v>
      </c>
      <c r="D140" s="285">
        <v>-44</v>
      </c>
      <c r="E140" s="285">
        <v>0</v>
      </c>
      <c r="F140" s="287">
        <v>0.77</v>
      </c>
      <c r="G140" s="302">
        <v>0.03</v>
      </c>
    </row>
    <row r="141" spans="1:7" ht="12.75" x14ac:dyDescent="0.2">
      <c r="A141" s="284" t="s">
        <v>639</v>
      </c>
      <c r="B141" s="287">
        <v>-21.48</v>
      </c>
      <c r="C141" s="285">
        <v>668</v>
      </c>
      <c r="D141" s="285">
        <v>-24</v>
      </c>
      <c r="E141" s="285">
        <v>3</v>
      </c>
      <c r="F141" s="287">
        <v>1.66</v>
      </c>
      <c r="G141" s="302">
        <v>0.05</v>
      </c>
    </row>
    <row r="142" spans="1:7" ht="12.75" x14ac:dyDescent="0.2">
      <c r="A142" s="284" t="s">
        <v>640</v>
      </c>
      <c r="B142" s="287">
        <v>-19.02</v>
      </c>
      <c r="C142" s="285">
        <v>2188</v>
      </c>
      <c r="D142" s="285">
        <v>-25</v>
      </c>
      <c r="E142" s="285">
        <v>-17</v>
      </c>
      <c r="F142" s="287">
        <v>2.21</v>
      </c>
      <c r="G142" s="302">
        <v>0.02</v>
      </c>
    </row>
    <row r="143" spans="1:7" ht="12.75" x14ac:dyDescent="0.2">
      <c r="A143" s="284" t="s">
        <v>641</v>
      </c>
      <c r="B143" s="287">
        <v>-20.18</v>
      </c>
      <c r="C143" s="285">
        <v>3397</v>
      </c>
      <c r="D143" s="285">
        <v>-193</v>
      </c>
      <c r="E143" s="285">
        <v>-4</v>
      </c>
      <c r="F143" s="287">
        <v>2.2799999999999998</v>
      </c>
      <c r="G143" s="302">
        <v>0.08</v>
      </c>
    </row>
    <row r="144" spans="1:7" ht="12.75" x14ac:dyDescent="0.2">
      <c r="A144" s="284" t="s">
        <v>642</v>
      </c>
      <c r="B144" s="287">
        <v>-12.69</v>
      </c>
      <c r="C144" s="285">
        <v>2751</v>
      </c>
      <c r="D144" s="285">
        <v>-164</v>
      </c>
      <c r="E144" s="285">
        <v>0</v>
      </c>
      <c r="F144" s="287">
        <v>1.88</v>
      </c>
      <c r="G144" s="302">
        <v>0.08</v>
      </c>
    </row>
    <row r="145" spans="1:7" ht="12.75" x14ac:dyDescent="0.2">
      <c r="A145" s="284" t="s">
        <v>643</v>
      </c>
      <c r="B145" s="287">
        <v>-16.5</v>
      </c>
      <c r="C145" s="285">
        <v>180</v>
      </c>
      <c r="D145" s="285">
        <v>-3</v>
      </c>
      <c r="E145" s="285">
        <v>-5</v>
      </c>
      <c r="F145" s="287">
        <v>1.38</v>
      </c>
      <c r="G145" s="302">
        <v>0.02</v>
      </c>
    </row>
    <row r="146" spans="1:7" ht="12.75" x14ac:dyDescent="0.2">
      <c r="A146" s="284" t="s">
        <v>644</v>
      </c>
      <c r="B146" s="287">
        <v>-14.23</v>
      </c>
      <c r="C146" s="285">
        <v>500</v>
      </c>
      <c r="D146" s="285">
        <v>-15</v>
      </c>
      <c r="E146" s="285">
        <v>-15</v>
      </c>
      <c r="F146" s="287">
        <v>1.26</v>
      </c>
      <c r="G146" s="302">
        <v>0.03</v>
      </c>
    </row>
    <row r="147" spans="1:7" ht="12.75" x14ac:dyDescent="0.2">
      <c r="A147" s="284" t="s">
        <v>645</v>
      </c>
      <c r="B147" s="287">
        <v>-20.62</v>
      </c>
      <c r="C147" s="285">
        <v>233</v>
      </c>
      <c r="D147" s="285">
        <v>184</v>
      </c>
      <c r="E147" s="285">
        <v>-190</v>
      </c>
      <c r="F147" s="287">
        <v>0.77</v>
      </c>
      <c r="G147" s="302">
        <v>0</v>
      </c>
    </row>
    <row r="148" spans="1:7" ht="12.75" x14ac:dyDescent="0.2">
      <c r="A148" s="284" t="s">
        <v>646</v>
      </c>
      <c r="B148" s="287">
        <v>-17.03</v>
      </c>
      <c r="C148" s="285">
        <v>3350</v>
      </c>
      <c r="D148" s="285">
        <v>-1864</v>
      </c>
      <c r="E148" s="285">
        <v>0</v>
      </c>
      <c r="F148" s="287">
        <v>1.33</v>
      </c>
      <c r="G148" s="302">
        <v>0.69</v>
      </c>
    </row>
    <row r="149" spans="1:7" ht="12.75" x14ac:dyDescent="0.2">
      <c r="A149" s="284" t="s">
        <v>647</v>
      </c>
      <c r="B149" s="287">
        <v>-47.18</v>
      </c>
      <c r="C149" s="285">
        <v>2471</v>
      </c>
      <c r="D149" s="285">
        <v>-510</v>
      </c>
      <c r="E149" s="285">
        <v>-527</v>
      </c>
      <c r="F149" s="287">
        <v>8.7100000000000009</v>
      </c>
      <c r="G149" s="302">
        <v>3</v>
      </c>
    </row>
    <row r="150" spans="1:7" ht="12.75" x14ac:dyDescent="0.2">
      <c r="A150" s="284" t="s">
        <v>648</v>
      </c>
      <c r="B150" s="287">
        <v>-17.739999999999998</v>
      </c>
      <c r="C150" s="285">
        <v>407</v>
      </c>
      <c r="D150" s="285">
        <v>-79</v>
      </c>
      <c r="E150" s="285">
        <v>-25</v>
      </c>
      <c r="F150" s="287">
        <v>0.94</v>
      </c>
      <c r="G150" s="302">
        <v>0.26</v>
      </c>
    </row>
    <row r="151" spans="1:7" ht="12.75" x14ac:dyDescent="0.2">
      <c r="A151" s="284" t="s">
        <v>649</v>
      </c>
      <c r="B151" s="287">
        <v>4.29</v>
      </c>
      <c r="C151" s="285">
        <v>631</v>
      </c>
      <c r="D151" s="285">
        <v>-303</v>
      </c>
      <c r="E151" s="285">
        <v>0</v>
      </c>
      <c r="F151" s="287">
        <v>0.86</v>
      </c>
      <c r="G151" s="302">
        <v>0.4</v>
      </c>
    </row>
    <row r="152" spans="1:7" ht="12.75" x14ac:dyDescent="0.2">
      <c r="A152" s="284" t="s">
        <v>650</v>
      </c>
      <c r="B152" s="287">
        <v>-18.260000000000002</v>
      </c>
      <c r="C152" s="285">
        <v>2541</v>
      </c>
      <c r="D152" s="285">
        <v>-43</v>
      </c>
      <c r="E152" s="285">
        <v>0</v>
      </c>
      <c r="F152" s="287">
        <v>2.16</v>
      </c>
      <c r="G152" s="302">
        <v>0.03</v>
      </c>
    </row>
    <row r="153" spans="1:7" ht="12.75" x14ac:dyDescent="0.2">
      <c r="A153" s="284" t="s">
        <v>651</v>
      </c>
      <c r="B153" s="287">
        <v>-27.02</v>
      </c>
      <c r="C153" s="285">
        <v>2700</v>
      </c>
      <c r="D153" s="285">
        <v>-105</v>
      </c>
      <c r="E153" s="285">
        <v>-15</v>
      </c>
      <c r="F153" s="287">
        <v>2.2400000000000002</v>
      </c>
      <c r="G153" s="302">
        <v>0.05</v>
      </c>
    </row>
    <row r="154" spans="1:7" ht="12.75" x14ac:dyDescent="0.2">
      <c r="A154" s="284" t="s">
        <v>681</v>
      </c>
      <c r="B154" s="287">
        <v>36.090000000000003</v>
      </c>
      <c r="C154" s="285">
        <v>170650</v>
      </c>
      <c r="D154" s="285">
        <v>-155169</v>
      </c>
      <c r="E154" s="285">
        <v>0</v>
      </c>
      <c r="F154" s="287">
        <v>3.96</v>
      </c>
      <c r="G154" s="302">
        <v>3.6</v>
      </c>
    </row>
    <row r="155" spans="1:7" ht="12.75" x14ac:dyDescent="0.2">
      <c r="A155" s="284" t="s">
        <v>773</v>
      </c>
      <c r="B155" s="287">
        <v>-282.22000000000003</v>
      </c>
      <c r="C155" s="285">
        <v>-1856</v>
      </c>
      <c r="D155" s="285">
        <v>564</v>
      </c>
      <c r="E155" s="285">
        <v>257</v>
      </c>
      <c r="F155" s="287">
        <v>1.1599999999999999</v>
      </c>
      <c r="G155" s="302">
        <v>0.01</v>
      </c>
    </row>
    <row r="156" spans="1:7" ht="12.75" x14ac:dyDescent="0.2">
      <c r="A156" s="284" t="s">
        <v>774</v>
      </c>
      <c r="B156" s="287">
        <v>-23.79</v>
      </c>
      <c r="C156" s="285">
        <v>1079</v>
      </c>
      <c r="D156" s="285">
        <v>-16</v>
      </c>
      <c r="E156" s="285">
        <v>-6</v>
      </c>
      <c r="F156" s="287">
        <v>1.99</v>
      </c>
      <c r="G156" s="302">
        <v>0.02</v>
      </c>
    </row>
    <row r="157" spans="1:7" ht="12.75" x14ac:dyDescent="0.2">
      <c r="A157" s="284" t="s">
        <v>652</v>
      </c>
      <c r="B157" s="287">
        <v>-45.14</v>
      </c>
      <c r="C157" s="285">
        <v>6242</v>
      </c>
      <c r="D157" s="285">
        <v>-413</v>
      </c>
      <c r="E157" s="285">
        <v>-1</v>
      </c>
      <c r="F157" s="287">
        <v>2.16</v>
      </c>
      <c r="G157" s="302">
        <v>0.12</v>
      </c>
    </row>
    <row r="158" spans="1:7" ht="12.75" x14ac:dyDescent="0.2">
      <c r="A158" s="284" t="s">
        <v>745</v>
      </c>
      <c r="B158" s="287">
        <v>-68.08</v>
      </c>
      <c r="C158" s="285">
        <v>-653</v>
      </c>
      <c r="D158" s="285">
        <v>390</v>
      </c>
      <c r="E158" s="285">
        <v>275</v>
      </c>
      <c r="F158" s="287">
        <v>1.03</v>
      </c>
      <c r="G158" s="302">
        <v>0.19</v>
      </c>
    </row>
    <row r="159" spans="1:7" ht="12.75" x14ac:dyDescent="0.2">
      <c r="A159" s="284" t="s">
        <v>653</v>
      </c>
      <c r="B159" s="287">
        <v>-3.54</v>
      </c>
      <c r="C159" s="285">
        <v>15679</v>
      </c>
      <c r="D159" s="285">
        <v>-3573</v>
      </c>
      <c r="E159" s="285">
        <v>0</v>
      </c>
      <c r="F159" s="287">
        <v>8.76</v>
      </c>
      <c r="G159" s="302">
        <v>1.81</v>
      </c>
    </row>
    <row r="160" spans="1:7" ht="12.75" x14ac:dyDescent="0.2">
      <c r="A160" s="284" t="s">
        <v>654</v>
      </c>
      <c r="B160" s="287">
        <v>0</v>
      </c>
      <c r="C160" s="285">
        <v>13672</v>
      </c>
      <c r="D160" s="285">
        <v>-2547</v>
      </c>
      <c r="E160" s="285">
        <v>-9</v>
      </c>
      <c r="F160" s="287">
        <v>8.7799999999999994</v>
      </c>
      <c r="G160" s="302">
        <v>1.52</v>
      </c>
    </row>
    <row r="161" spans="1:7" ht="12.75" x14ac:dyDescent="0.2">
      <c r="A161" s="284" t="s">
        <v>655</v>
      </c>
      <c r="B161" s="287">
        <v>0</v>
      </c>
      <c r="C161" s="285">
        <v>20273</v>
      </c>
      <c r="D161" s="285">
        <v>-2789</v>
      </c>
      <c r="E161" s="285">
        <v>-1</v>
      </c>
      <c r="F161" s="287">
        <v>9.2899999999999991</v>
      </c>
      <c r="G161" s="302">
        <v>1.08</v>
      </c>
    </row>
    <row r="162" spans="1:7" ht="12.75" x14ac:dyDescent="0.2">
      <c r="A162" s="284" t="s">
        <v>656</v>
      </c>
      <c r="B162" s="287">
        <v>-22.83</v>
      </c>
      <c r="C162" s="285">
        <v>6045</v>
      </c>
      <c r="D162" s="285">
        <v>-1896</v>
      </c>
      <c r="E162" s="285">
        <v>-1</v>
      </c>
      <c r="F162" s="287">
        <v>0.99</v>
      </c>
      <c r="G162" s="302">
        <v>0.27</v>
      </c>
    </row>
    <row r="163" spans="1:7" ht="12.75" x14ac:dyDescent="0.2">
      <c r="A163" s="284" t="s">
        <v>657</v>
      </c>
      <c r="B163" s="287">
        <v>-16.399999999999999</v>
      </c>
      <c r="C163" s="285">
        <v>2879</v>
      </c>
      <c r="D163" s="285">
        <v>-860</v>
      </c>
      <c r="E163" s="285">
        <v>-1</v>
      </c>
      <c r="F163" s="287">
        <v>1.02</v>
      </c>
      <c r="G163" s="302">
        <v>0.27</v>
      </c>
    </row>
    <row r="164" spans="1:7" ht="12.75" x14ac:dyDescent="0.2">
      <c r="A164" s="284" t="s">
        <v>658</v>
      </c>
      <c r="B164" s="287">
        <v>-4.49</v>
      </c>
      <c r="C164" s="285">
        <v>2401</v>
      </c>
      <c r="D164" s="285">
        <v>-538</v>
      </c>
      <c r="E164" s="285">
        <v>-290</v>
      </c>
      <c r="F164" s="287">
        <v>0.89</v>
      </c>
      <c r="G164" s="302">
        <v>0.56999999999999995</v>
      </c>
    </row>
    <row r="165" spans="1:7" ht="12.75" x14ac:dyDescent="0.2">
      <c r="A165" s="284" t="s">
        <v>515</v>
      </c>
      <c r="B165" s="287">
        <v>-88.89</v>
      </c>
      <c r="C165" s="285">
        <v>39</v>
      </c>
      <c r="D165" s="285">
        <v>-19</v>
      </c>
      <c r="E165" s="285">
        <v>-20</v>
      </c>
      <c r="F165" s="287">
        <v>1.45</v>
      </c>
      <c r="G165" s="302">
        <v>0.67</v>
      </c>
    </row>
    <row r="166" spans="1:7" ht="12.75" x14ac:dyDescent="0.2">
      <c r="A166" s="284" t="s">
        <v>682</v>
      </c>
      <c r="B166" s="287">
        <v>-52.94</v>
      </c>
      <c r="C166" s="285">
        <v>32</v>
      </c>
      <c r="D166" s="285">
        <v>-7</v>
      </c>
      <c r="E166" s="285">
        <v>-11</v>
      </c>
      <c r="F166" s="287">
        <v>1.06</v>
      </c>
      <c r="G166" s="302">
        <v>0.19</v>
      </c>
    </row>
    <row r="167" spans="1:7" ht="12.75" x14ac:dyDescent="0.2">
      <c r="A167" s="284" t="s">
        <v>683</v>
      </c>
      <c r="B167" s="287">
        <v>22.5</v>
      </c>
      <c r="C167" s="285">
        <v>337</v>
      </c>
      <c r="D167" s="285">
        <v>-299</v>
      </c>
      <c r="E167" s="285">
        <v>-7</v>
      </c>
      <c r="F167" s="287">
        <v>1.02</v>
      </c>
      <c r="G167" s="302">
        <v>0.65</v>
      </c>
    </row>
    <row r="168" spans="1:7" ht="12.75" x14ac:dyDescent="0.2">
      <c r="A168" s="284" t="s">
        <v>754</v>
      </c>
      <c r="B168" s="287">
        <v>32.69</v>
      </c>
      <c r="C168" s="285">
        <v>608</v>
      </c>
      <c r="D168" s="285">
        <v>-236</v>
      </c>
      <c r="E168" s="285">
        <v>-55</v>
      </c>
      <c r="F168" s="287">
        <v>1.93</v>
      </c>
      <c r="G168" s="302">
        <v>0.65</v>
      </c>
    </row>
    <row r="169" spans="1:7" ht="12.75" x14ac:dyDescent="0.2">
      <c r="A169" s="284" t="s">
        <v>576</v>
      </c>
      <c r="B169" s="287">
        <v>-4825</v>
      </c>
      <c r="C169" s="285">
        <v>3381</v>
      </c>
      <c r="D169" s="285">
        <v>-166</v>
      </c>
      <c r="E169" s="285">
        <v>-5</v>
      </c>
      <c r="F169" s="287">
        <v>1.84</v>
      </c>
      <c r="G169" s="302">
        <v>1.22</v>
      </c>
    </row>
    <row r="170" spans="1:7" ht="12.75" x14ac:dyDescent="0.2">
      <c r="A170" s="284" t="s">
        <v>577</v>
      </c>
      <c r="B170" s="287">
        <v>-323.08</v>
      </c>
      <c r="C170" s="285">
        <v>177</v>
      </c>
      <c r="D170" s="285">
        <v>-75</v>
      </c>
      <c r="E170" s="285">
        <v>-38</v>
      </c>
      <c r="F170" s="287">
        <v>0.46</v>
      </c>
      <c r="G170" s="302">
        <v>0.8</v>
      </c>
    </row>
    <row r="171" spans="1:7" ht="12.75" x14ac:dyDescent="0.2">
      <c r="A171" s="284" t="s">
        <v>578</v>
      </c>
      <c r="B171" s="287">
        <v>-69.650000000000006</v>
      </c>
      <c r="C171" s="285">
        <v>1137</v>
      </c>
      <c r="D171" s="285">
        <v>-106</v>
      </c>
      <c r="E171" s="285">
        <v>-8</v>
      </c>
      <c r="F171" s="287">
        <v>1.68</v>
      </c>
      <c r="G171" s="302">
        <v>0.15</v>
      </c>
    </row>
    <row r="172" spans="1:7" ht="12.75" x14ac:dyDescent="0.2">
      <c r="A172" s="284" t="s">
        <v>770</v>
      </c>
      <c r="B172" s="287">
        <v>-60.53</v>
      </c>
      <c r="C172" s="285">
        <v>738</v>
      </c>
      <c r="D172" s="285">
        <v>-5</v>
      </c>
      <c r="E172" s="285">
        <v>-23</v>
      </c>
      <c r="F172" s="287">
        <v>1.69</v>
      </c>
      <c r="G172" s="302">
        <v>0.01</v>
      </c>
    </row>
    <row r="173" spans="1:7" ht="12.75" x14ac:dyDescent="0.2">
      <c r="A173" s="284" t="s">
        <v>516</v>
      </c>
      <c r="B173" s="287">
        <v>30.65</v>
      </c>
      <c r="C173" s="285">
        <v>1740</v>
      </c>
      <c r="D173" s="285">
        <v>-431</v>
      </c>
      <c r="E173" s="285">
        <v>-5</v>
      </c>
      <c r="F173" s="287">
        <v>1.68</v>
      </c>
      <c r="G173" s="302">
        <v>0.21</v>
      </c>
    </row>
    <row r="174" spans="1:7" ht="12.75" x14ac:dyDescent="0.2">
      <c r="A174" s="284" t="s">
        <v>517</v>
      </c>
      <c r="B174" s="287">
        <v>-30.27</v>
      </c>
      <c r="C174" s="285">
        <v>1495</v>
      </c>
      <c r="D174" s="285">
        <v>-456</v>
      </c>
      <c r="E174" s="285">
        <v>-4</v>
      </c>
      <c r="F174" s="287">
        <v>1.68</v>
      </c>
      <c r="G174" s="302">
        <v>0.2</v>
      </c>
    </row>
    <row r="175" spans="1:7" ht="12.75" x14ac:dyDescent="0.2">
      <c r="A175" s="284" t="s">
        <v>518</v>
      </c>
      <c r="B175" s="287">
        <v>-14.29</v>
      </c>
      <c r="C175" s="285">
        <v>750</v>
      </c>
      <c r="D175" s="285">
        <v>-25</v>
      </c>
      <c r="E175" s="285">
        <v>-15</v>
      </c>
      <c r="F175" s="287">
        <v>2.27</v>
      </c>
      <c r="G175" s="302">
        <v>0.09</v>
      </c>
    </row>
    <row r="176" spans="1:7" ht="12.75" x14ac:dyDescent="0.2">
      <c r="A176" s="284" t="s">
        <v>519</v>
      </c>
      <c r="B176" s="287">
        <v>-5.98</v>
      </c>
      <c r="C176" s="285">
        <v>1257</v>
      </c>
      <c r="D176" s="285">
        <v>-29</v>
      </c>
      <c r="E176" s="285">
        <v>-7</v>
      </c>
      <c r="F176" s="287">
        <v>1.85</v>
      </c>
      <c r="G176" s="302">
        <v>0.05</v>
      </c>
    </row>
    <row r="177" spans="1:7" ht="12.75" x14ac:dyDescent="0.2">
      <c r="A177" s="284" t="s">
        <v>520</v>
      </c>
      <c r="B177" s="287">
        <v>-8.9700000000000006</v>
      </c>
      <c r="C177" s="285">
        <v>1449</v>
      </c>
      <c r="D177" s="285">
        <v>-11</v>
      </c>
      <c r="E177" s="285">
        <v>-4</v>
      </c>
      <c r="F177" s="287">
        <v>1.7</v>
      </c>
      <c r="G177" s="302">
        <v>0.01</v>
      </c>
    </row>
    <row r="178" spans="1:7" ht="12.75" x14ac:dyDescent="0.2">
      <c r="A178" s="284" t="s">
        <v>521</v>
      </c>
      <c r="B178" s="287">
        <v>-14.9</v>
      </c>
      <c r="C178" s="285">
        <v>873</v>
      </c>
      <c r="D178" s="285">
        <v>-256</v>
      </c>
      <c r="E178" s="285">
        <v>-2</v>
      </c>
      <c r="F178" s="287">
        <v>1.39</v>
      </c>
      <c r="G178" s="302">
        <v>0.2</v>
      </c>
    </row>
    <row r="179" spans="1:7" ht="12.75" x14ac:dyDescent="0.2">
      <c r="A179" s="284" t="s">
        <v>579</v>
      </c>
      <c r="B179" s="287">
        <v>82.05</v>
      </c>
      <c r="C179" s="285">
        <v>1357</v>
      </c>
      <c r="D179" s="285">
        <v>0</v>
      </c>
      <c r="E179" s="285">
        <v>-59</v>
      </c>
      <c r="F179" s="287">
        <v>0.69</v>
      </c>
      <c r="G179" s="302">
        <v>0</v>
      </c>
    </row>
    <row r="180" spans="1:7" ht="12.75" x14ac:dyDescent="0.2">
      <c r="A180" s="284" t="s">
        <v>582</v>
      </c>
      <c r="B180" s="287">
        <v>6.87</v>
      </c>
      <c r="C180" s="285">
        <v>1044</v>
      </c>
      <c r="D180" s="285">
        <v>-263</v>
      </c>
      <c r="E180" s="285">
        <v>-219</v>
      </c>
      <c r="F180" s="287">
        <v>1.1599999999999999</v>
      </c>
      <c r="G180" s="302">
        <v>0.26</v>
      </c>
    </row>
    <row r="181" spans="1:7" ht="12.75" x14ac:dyDescent="0.2">
      <c r="A181" s="284" t="s">
        <v>584</v>
      </c>
      <c r="B181" s="287">
        <v>-17.23</v>
      </c>
      <c r="C181" s="285">
        <v>2846</v>
      </c>
      <c r="D181" s="285">
        <v>0</v>
      </c>
      <c r="E181" s="285">
        <v>-7</v>
      </c>
      <c r="F181" s="287">
        <v>1.65</v>
      </c>
      <c r="G181" s="302">
        <v>0</v>
      </c>
    </row>
    <row r="182" spans="1:7" ht="12.75" x14ac:dyDescent="0.2">
      <c r="A182" s="284" t="s">
        <v>586</v>
      </c>
      <c r="B182" s="287">
        <v>0</v>
      </c>
      <c r="C182" s="285">
        <v>7622</v>
      </c>
      <c r="D182" s="285">
        <v>0</v>
      </c>
      <c r="E182" s="285">
        <v>-3</v>
      </c>
      <c r="F182" s="287">
        <v>3.85</v>
      </c>
      <c r="G182" s="302">
        <v>0</v>
      </c>
    </row>
    <row r="183" spans="1:7" ht="12.75" x14ac:dyDescent="0.2">
      <c r="A183" s="284" t="s">
        <v>588</v>
      </c>
      <c r="B183" s="287">
        <v>-28.38</v>
      </c>
      <c r="C183" s="285">
        <v>1400</v>
      </c>
      <c r="D183" s="285">
        <v>0</v>
      </c>
      <c r="E183" s="285">
        <v>-32</v>
      </c>
      <c r="F183" s="287">
        <v>0.52</v>
      </c>
      <c r="G183" s="302">
        <v>0</v>
      </c>
    </row>
    <row r="184" spans="1:7" ht="12.75" x14ac:dyDescent="0.2">
      <c r="A184" s="284" t="s">
        <v>589</v>
      </c>
      <c r="B184" s="287">
        <v>-22.54</v>
      </c>
      <c r="C184" s="285">
        <v>466</v>
      </c>
      <c r="D184" s="285">
        <v>-58</v>
      </c>
      <c r="E184" s="285">
        <v>-13</v>
      </c>
      <c r="F184" s="287">
        <v>0.66</v>
      </c>
      <c r="G184" s="302">
        <v>0.08</v>
      </c>
    </row>
    <row r="185" spans="1:7" ht="12.75" x14ac:dyDescent="0.2">
      <c r="A185" s="284" t="s">
        <v>591</v>
      </c>
      <c r="B185" s="287">
        <v>21.68</v>
      </c>
      <c r="C185" s="285">
        <v>627</v>
      </c>
      <c r="D185" s="285">
        <v>-84</v>
      </c>
      <c r="E185" s="285">
        <v>-30</v>
      </c>
      <c r="F185" s="287">
        <v>0.57999999999999996</v>
      </c>
      <c r="G185" s="302">
        <v>0.09</v>
      </c>
    </row>
    <row r="186" spans="1:7" ht="12.75" x14ac:dyDescent="0.2">
      <c r="A186" s="284" t="s">
        <v>592</v>
      </c>
      <c r="B186" s="287">
        <v>-18.329999999999998</v>
      </c>
      <c r="C186" s="285">
        <v>157</v>
      </c>
      <c r="D186" s="285">
        <v>-31</v>
      </c>
      <c r="E186" s="285">
        <v>-5</v>
      </c>
      <c r="F186" s="287">
        <v>0.95</v>
      </c>
      <c r="G186" s="302">
        <v>0.17</v>
      </c>
    </row>
    <row r="187" spans="1:7" ht="12.75" x14ac:dyDescent="0.2">
      <c r="A187" s="284" t="s">
        <v>593</v>
      </c>
      <c r="B187" s="287">
        <v>-20.57</v>
      </c>
      <c r="C187" s="285">
        <v>777</v>
      </c>
      <c r="D187" s="285">
        <v>-27</v>
      </c>
      <c r="E187" s="285">
        <v>-18</v>
      </c>
      <c r="F187" s="287">
        <v>0.92</v>
      </c>
      <c r="G187" s="302">
        <v>0.03</v>
      </c>
    </row>
    <row r="188" spans="1:7" ht="12.75" x14ac:dyDescent="0.2">
      <c r="A188" s="284" t="s">
        <v>594</v>
      </c>
      <c r="B188" s="287">
        <v>-27.83</v>
      </c>
      <c r="C188" s="285">
        <v>718</v>
      </c>
      <c r="D188" s="285">
        <v>-102</v>
      </c>
      <c r="E188" s="285">
        <v>-16</v>
      </c>
      <c r="F188" s="287">
        <v>0.85</v>
      </c>
      <c r="G188" s="302">
        <v>0.11</v>
      </c>
    </row>
    <row r="189" spans="1:7" ht="12.75" x14ac:dyDescent="0.2">
      <c r="A189" s="284" t="s">
        <v>595</v>
      </c>
      <c r="B189" s="287">
        <v>-29.33</v>
      </c>
      <c r="C189" s="285">
        <v>817</v>
      </c>
      <c r="D189" s="285">
        <v>-134</v>
      </c>
      <c r="E189" s="285">
        <v>-6</v>
      </c>
      <c r="F189" s="287">
        <v>0.88</v>
      </c>
      <c r="G189" s="302">
        <v>0.13</v>
      </c>
    </row>
    <row r="190" spans="1:7" ht="12.75" x14ac:dyDescent="0.2">
      <c r="A190" s="284" t="s">
        <v>596</v>
      </c>
      <c r="B190" s="287">
        <v>-24.76</v>
      </c>
      <c r="C190" s="285">
        <v>1632</v>
      </c>
      <c r="D190" s="285">
        <v>-513</v>
      </c>
      <c r="E190" s="285">
        <v>-31</v>
      </c>
      <c r="F190" s="287">
        <v>0.8</v>
      </c>
      <c r="G190" s="302">
        <v>0.22</v>
      </c>
    </row>
    <row r="191" spans="1:7" ht="12.75" x14ac:dyDescent="0.2">
      <c r="A191" s="284" t="s">
        <v>597</v>
      </c>
      <c r="B191" s="287">
        <v>-34</v>
      </c>
      <c r="C191" s="285">
        <v>1600</v>
      </c>
      <c r="D191" s="285">
        <v>-123</v>
      </c>
      <c r="E191" s="285">
        <v>-26</v>
      </c>
      <c r="F191" s="287">
        <v>2.81</v>
      </c>
      <c r="G191" s="302">
        <v>0.19</v>
      </c>
    </row>
    <row r="192" spans="1:7" ht="12.75" x14ac:dyDescent="0.2">
      <c r="A192" s="284" t="s">
        <v>598</v>
      </c>
      <c r="B192" s="287">
        <v>-102.75</v>
      </c>
      <c r="C192" s="285">
        <v>1726</v>
      </c>
      <c r="D192" s="285">
        <v>-1527</v>
      </c>
      <c r="E192" s="285">
        <v>-209</v>
      </c>
      <c r="F192" s="287">
        <v>3.15</v>
      </c>
      <c r="G192" s="302">
        <v>2.88</v>
      </c>
    </row>
    <row r="193" spans="1:7" ht="12.75" x14ac:dyDescent="0.2">
      <c r="A193" s="284" t="s">
        <v>599</v>
      </c>
      <c r="B193" s="287">
        <v>-35.14</v>
      </c>
      <c r="C193" s="285">
        <v>838</v>
      </c>
      <c r="D193" s="285">
        <v>-71</v>
      </c>
      <c r="E193" s="285">
        <v>-27</v>
      </c>
      <c r="F193" s="287">
        <v>0.63</v>
      </c>
      <c r="G193" s="302">
        <v>0.08</v>
      </c>
    </row>
    <row r="194" spans="1:7" ht="12.75" x14ac:dyDescent="0.2">
      <c r="A194" s="284" t="s">
        <v>601</v>
      </c>
      <c r="B194" s="287">
        <v>0</v>
      </c>
      <c r="C194" s="285">
        <v>14657</v>
      </c>
      <c r="D194" s="285">
        <v>-14625</v>
      </c>
      <c r="E194" s="285">
        <v>65</v>
      </c>
      <c r="F194" s="287">
        <v>4.51</v>
      </c>
      <c r="G194" s="302">
        <v>4.5</v>
      </c>
    </row>
    <row r="195" spans="1:7" ht="12.75" x14ac:dyDescent="0.2">
      <c r="A195" s="284" t="s">
        <v>602</v>
      </c>
      <c r="B195" s="287">
        <v>0</v>
      </c>
      <c r="C195" s="285">
        <v>10969</v>
      </c>
      <c r="D195" s="285">
        <v>-10938</v>
      </c>
      <c r="E195" s="285">
        <v>57</v>
      </c>
      <c r="F195" s="287">
        <v>3.51</v>
      </c>
      <c r="G195" s="302">
        <v>3.5</v>
      </c>
    </row>
    <row r="196" spans="1:7" ht="12.75" x14ac:dyDescent="0.2">
      <c r="A196" s="284" t="s">
        <v>603</v>
      </c>
      <c r="B196" s="287">
        <v>0</v>
      </c>
      <c r="C196" s="285">
        <v>12531</v>
      </c>
      <c r="D196" s="285">
        <v>-12500</v>
      </c>
      <c r="E196" s="285">
        <v>52</v>
      </c>
      <c r="F196" s="287">
        <v>4.01</v>
      </c>
      <c r="G196" s="302">
        <v>4</v>
      </c>
    </row>
    <row r="197" spans="1:7" ht="12.75" x14ac:dyDescent="0.2">
      <c r="A197" s="284" t="s">
        <v>604</v>
      </c>
      <c r="B197" s="287">
        <v>-18.489999999999998</v>
      </c>
      <c r="C197" s="285">
        <v>1033</v>
      </c>
      <c r="D197" s="285">
        <v>-278</v>
      </c>
      <c r="E197" s="285">
        <v>-23</v>
      </c>
      <c r="F197" s="287">
        <v>0.95</v>
      </c>
      <c r="G197" s="302">
        <v>0.25</v>
      </c>
    </row>
    <row r="198" spans="1:7" ht="12.75" x14ac:dyDescent="0.2">
      <c r="A198" s="284" t="s">
        <v>606</v>
      </c>
      <c r="B198" s="287">
        <v>0</v>
      </c>
      <c r="C198" s="285">
        <v>7676</v>
      </c>
      <c r="D198" s="285">
        <v>-112</v>
      </c>
      <c r="E198" s="285">
        <v>-7</v>
      </c>
      <c r="F198" s="287">
        <v>6.5</v>
      </c>
      <c r="G198" s="302">
        <v>0.09</v>
      </c>
    </row>
    <row r="199" spans="1:7" ht="12.75" x14ac:dyDescent="0.2">
      <c r="A199" s="284" t="s">
        <v>607</v>
      </c>
      <c r="B199" s="287">
        <v>-56.93</v>
      </c>
      <c r="C199" s="285">
        <v>7348</v>
      </c>
      <c r="D199" s="285">
        <v>-115</v>
      </c>
      <c r="E199" s="285">
        <v>-50</v>
      </c>
      <c r="F199" s="287">
        <v>4.28</v>
      </c>
      <c r="G199" s="302">
        <v>0.06</v>
      </c>
    </row>
    <row r="200" spans="1:7" ht="12.75" x14ac:dyDescent="0.2">
      <c r="A200" s="284" t="s">
        <v>608</v>
      </c>
      <c r="B200" s="287">
        <v>0</v>
      </c>
      <c r="C200" s="285">
        <v>15609</v>
      </c>
      <c r="D200" s="285">
        <v>-619</v>
      </c>
      <c r="E200" s="285">
        <v>-60</v>
      </c>
      <c r="F200" s="287">
        <v>2.73</v>
      </c>
      <c r="G200" s="302">
        <v>0.1</v>
      </c>
    </row>
    <row r="201" spans="1:7" ht="12.75" x14ac:dyDescent="0.2">
      <c r="A201" s="284" t="s">
        <v>744</v>
      </c>
      <c r="B201" s="287">
        <v>0</v>
      </c>
      <c r="C201" s="285">
        <v>7117</v>
      </c>
      <c r="D201" s="285">
        <v>-63</v>
      </c>
      <c r="E201" s="285">
        <v>-16</v>
      </c>
      <c r="F201" s="287">
        <v>3.27</v>
      </c>
      <c r="G201" s="302">
        <v>0.05</v>
      </c>
    </row>
    <row r="202" spans="1:7" ht="12.75" x14ac:dyDescent="0.2">
      <c r="A202" s="284" t="s">
        <v>609</v>
      </c>
      <c r="B202" s="287">
        <v>-17.91</v>
      </c>
      <c r="C202" s="285">
        <v>2567</v>
      </c>
      <c r="D202" s="285">
        <v>0</v>
      </c>
      <c r="E202" s="285">
        <v>-3</v>
      </c>
      <c r="F202" s="287">
        <v>1.25</v>
      </c>
      <c r="G202" s="302">
        <v>0</v>
      </c>
    </row>
    <row r="203" spans="1:7" ht="12.75" x14ac:dyDescent="0.2">
      <c r="A203" s="284" t="s">
        <v>771</v>
      </c>
      <c r="B203" s="287">
        <v>-14.69</v>
      </c>
      <c r="C203" s="285">
        <v>441</v>
      </c>
      <c r="D203" s="285">
        <v>-62</v>
      </c>
      <c r="E203" s="285">
        <v>-9</v>
      </c>
      <c r="F203" s="287">
        <v>1.3</v>
      </c>
      <c r="G203" s="302">
        <v>0.18</v>
      </c>
    </row>
    <row r="204" spans="1:7" ht="12.75" x14ac:dyDescent="0.2">
      <c r="A204" s="284" t="s">
        <v>772</v>
      </c>
      <c r="B204" s="287">
        <v>-19.87</v>
      </c>
      <c r="C204" s="285">
        <v>959</v>
      </c>
      <c r="D204" s="285">
        <v>-8</v>
      </c>
      <c r="E204" s="285">
        <v>-55</v>
      </c>
      <c r="F204" s="287">
        <v>2.2999999999999998</v>
      </c>
      <c r="G204" s="302">
        <v>0.01</v>
      </c>
    </row>
    <row r="205" spans="1:7" ht="12.75" x14ac:dyDescent="0.2">
      <c r="A205" s="284" t="s">
        <v>610</v>
      </c>
      <c r="B205" s="287">
        <v>-18.11</v>
      </c>
      <c r="C205" s="285">
        <v>1182</v>
      </c>
      <c r="D205" s="285">
        <v>-31</v>
      </c>
      <c r="E205" s="285">
        <v>-31</v>
      </c>
      <c r="F205" s="287">
        <v>2.12</v>
      </c>
      <c r="G205" s="302">
        <v>0.04</v>
      </c>
    </row>
    <row r="206" spans="1:7" ht="12.75" x14ac:dyDescent="0.2">
      <c r="A206" s="284" t="s">
        <v>612</v>
      </c>
      <c r="B206" s="287">
        <v>1.23</v>
      </c>
      <c r="C206" s="285">
        <v>6</v>
      </c>
      <c r="D206" s="285">
        <v>-4</v>
      </c>
      <c r="E206" s="285">
        <v>82</v>
      </c>
      <c r="F206" s="287">
        <v>0</v>
      </c>
      <c r="G206" s="302">
        <v>0.04</v>
      </c>
    </row>
    <row r="207" spans="1:7" ht="12.75" x14ac:dyDescent="0.2">
      <c r="A207" s="284" t="s">
        <v>613</v>
      </c>
      <c r="B207" s="287">
        <v>0</v>
      </c>
      <c r="C207" s="285">
        <v>11105</v>
      </c>
      <c r="D207" s="285">
        <v>-1554</v>
      </c>
      <c r="E207" s="285">
        <v>-98</v>
      </c>
      <c r="F207" s="287">
        <v>3.54</v>
      </c>
      <c r="G207" s="302">
        <v>0.45</v>
      </c>
    </row>
    <row r="208" spans="1:7" ht="12.75" x14ac:dyDescent="0.2">
      <c r="A208" s="284" t="s">
        <v>615</v>
      </c>
      <c r="B208" s="287">
        <v>-27.36</v>
      </c>
      <c r="C208" s="285">
        <v>1915</v>
      </c>
      <c r="D208" s="285">
        <v>-215</v>
      </c>
      <c r="E208" s="285">
        <v>-101</v>
      </c>
      <c r="F208" s="287">
        <v>1.55</v>
      </c>
      <c r="G208" s="302">
        <v>0.17</v>
      </c>
    </row>
    <row r="209" spans="1:7" ht="12.75" x14ac:dyDescent="0.2">
      <c r="A209" s="284" t="s">
        <v>617</v>
      </c>
      <c r="B209" s="287">
        <v>-20.74</v>
      </c>
      <c r="C209" s="285">
        <v>2156</v>
      </c>
      <c r="D209" s="285">
        <v>-140</v>
      </c>
      <c r="E209" s="285">
        <v>-165</v>
      </c>
      <c r="F209" s="287">
        <v>1.52</v>
      </c>
      <c r="G209" s="302">
        <v>0.1</v>
      </c>
    </row>
    <row r="210" spans="1:7" ht="12.75" x14ac:dyDescent="0.2">
      <c r="A210" s="284" t="s">
        <v>618</v>
      </c>
      <c r="B210" s="287">
        <v>-5.16</v>
      </c>
      <c r="C210" s="285">
        <v>48372</v>
      </c>
      <c r="D210" s="285">
        <v>-7965</v>
      </c>
      <c r="E210" s="285">
        <v>-78</v>
      </c>
      <c r="F210" s="287">
        <v>22.68</v>
      </c>
      <c r="G210" s="302">
        <v>3.16</v>
      </c>
    </row>
    <row r="211" spans="1:7" ht="12.75" x14ac:dyDescent="0.2">
      <c r="A211" s="284" t="s">
        <v>619</v>
      </c>
      <c r="B211" s="287">
        <v>-136.9</v>
      </c>
      <c r="C211" s="285">
        <v>-227</v>
      </c>
      <c r="D211" s="285">
        <v>2</v>
      </c>
      <c r="E211" s="285">
        <v>19</v>
      </c>
      <c r="F211" s="287">
        <v>0</v>
      </c>
      <c r="G211" s="302">
        <v>0.05</v>
      </c>
    </row>
    <row r="212" spans="1:7" ht="12.75" x14ac:dyDescent="0.2">
      <c r="A212" s="284" t="s">
        <v>684</v>
      </c>
      <c r="B212" s="287">
        <v>-10.32</v>
      </c>
      <c r="C212" s="285">
        <v>193</v>
      </c>
      <c r="D212" s="285">
        <v>-26</v>
      </c>
      <c r="E212" s="285">
        <v>-29</v>
      </c>
      <c r="F212" s="287">
        <v>0.7</v>
      </c>
      <c r="G212" s="302">
        <v>0.14000000000000001</v>
      </c>
    </row>
    <row r="213" spans="1:7" ht="12.75" x14ac:dyDescent="0.2">
      <c r="A213" s="284" t="s">
        <v>686</v>
      </c>
      <c r="B213" s="287">
        <v>-1.5</v>
      </c>
      <c r="C213" s="285">
        <v>683</v>
      </c>
      <c r="D213" s="285">
        <v>-43</v>
      </c>
      <c r="E213" s="285">
        <v>-157</v>
      </c>
      <c r="F213" s="287">
        <v>0.68</v>
      </c>
      <c r="G213" s="302">
        <v>0.09</v>
      </c>
    </row>
    <row r="214" spans="1:7" ht="12.75" x14ac:dyDescent="0.2">
      <c r="A214" s="284" t="s">
        <v>687</v>
      </c>
      <c r="B214" s="287">
        <v>31.91</v>
      </c>
      <c r="C214" s="285">
        <v>592</v>
      </c>
      <c r="D214" s="285">
        <v>-46</v>
      </c>
      <c r="E214" s="285">
        <v>-114</v>
      </c>
      <c r="F214" s="287">
        <v>0.64</v>
      </c>
      <c r="G214" s="302">
        <v>0.09</v>
      </c>
    </row>
    <row r="215" spans="1:7" ht="12.75" x14ac:dyDescent="0.2">
      <c r="A215" s="284" t="s">
        <v>688</v>
      </c>
      <c r="B215" s="287">
        <v>-24.27</v>
      </c>
      <c r="C215" s="285">
        <v>1530</v>
      </c>
      <c r="D215" s="285">
        <v>-93</v>
      </c>
      <c r="E215" s="285">
        <v>-277</v>
      </c>
      <c r="F215" s="287">
        <v>0.89</v>
      </c>
      <c r="G215" s="302">
        <v>0.05</v>
      </c>
    </row>
    <row r="216" spans="1:7" ht="12.75" x14ac:dyDescent="0.2">
      <c r="A216" s="284" t="s">
        <v>689</v>
      </c>
      <c r="B216" s="287">
        <v>-49.85</v>
      </c>
      <c r="C216" s="285">
        <v>1206</v>
      </c>
      <c r="D216" s="285">
        <v>-93</v>
      </c>
      <c r="E216" s="285">
        <v>-303</v>
      </c>
      <c r="F216" s="287">
        <v>0.88</v>
      </c>
      <c r="G216" s="302">
        <v>0.06</v>
      </c>
    </row>
    <row r="217" spans="1:7" ht="12.75" x14ac:dyDescent="0.2">
      <c r="A217" s="284" t="s">
        <v>690</v>
      </c>
      <c r="B217" s="287">
        <v>-24.28</v>
      </c>
      <c r="C217" s="285">
        <v>2435</v>
      </c>
      <c r="D217" s="285">
        <v>-289</v>
      </c>
      <c r="E217" s="285">
        <v>-592</v>
      </c>
      <c r="F217" s="287">
        <v>0.82</v>
      </c>
      <c r="G217" s="302">
        <v>0.09</v>
      </c>
    </row>
    <row r="218" spans="1:7" ht="12.75" x14ac:dyDescent="0.2">
      <c r="A218" s="284" t="s">
        <v>691</v>
      </c>
      <c r="B218" s="287">
        <v>2.61</v>
      </c>
      <c r="C218" s="285">
        <v>1516</v>
      </c>
      <c r="D218" s="285">
        <v>-317</v>
      </c>
      <c r="E218" s="285">
        <v>-1327</v>
      </c>
      <c r="F218" s="287">
        <v>0.69</v>
      </c>
      <c r="G218" s="302">
        <v>0.14000000000000001</v>
      </c>
    </row>
    <row r="219" spans="1:7" ht="12.75" x14ac:dyDescent="0.2">
      <c r="A219" s="284" t="s">
        <v>522</v>
      </c>
      <c r="B219" s="287">
        <v>-36.96</v>
      </c>
      <c r="C219" s="285">
        <v>101</v>
      </c>
      <c r="D219" s="285">
        <v>-11</v>
      </c>
      <c r="E219" s="285">
        <v>-28</v>
      </c>
      <c r="F219" s="287">
        <v>1.03</v>
      </c>
      <c r="G219" s="302">
        <v>0.1</v>
      </c>
    </row>
    <row r="220" spans="1:7" ht="12.75" x14ac:dyDescent="0.2">
      <c r="A220" s="284" t="s">
        <v>523</v>
      </c>
      <c r="B220" s="287">
        <v>-21.48</v>
      </c>
      <c r="C220" s="285">
        <v>297</v>
      </c>
      <c r="D220" s="285">
        <v>-98</v>
      </c>
      <c r="E220" s="285">
        <v>-7</v>
      </c>
      <c r="F220" s="287">
        <v>0.97</v>
      </c>
      <c r="G220" s="302">
        <v>0.32</v>
      </c>
    </row>
    <row r="221" spans="1:7" ht="12.75" x14ac:dyDescent="0.2">
      <c r="A221" s="284" t="s">
        <v>524</v>
      </c>
      <c r="B221" s="287">
        <v>-105.08</v>
      </c>
      <c r="C221" s="285">
        <v>458</v>
      </c>
      <c r="D221" s="285">
        <v>-96</v>
      </c>
      <c r="E221" s="285">
        <v>-11</v>
      </c>
      <c r="F221" s="287">
        <v>0.95</v>
      </c>
      <c r="G221" s="302">
        <v>0.18</v>
      </c>
    </row>
    <row r="222" spans="1:7" ht="12.75" x14ac:dyDescent="0.2">
      <c r="A222" s="284" t="s">
        <v>525</v>
      </c>
      <c r="B222" s="287">
        <v>-33.11</v>
      </c>
      <c r="C222" s="285">
        <v>1210</v>
      </c>
      <c r="D222" s="285">
        <v>-226</v>
      </c>
      <c r="E222" s="285">
        <v>-32</v>
      </c>
      <c r="F222" s="287">
        <v>0.93</v>
      </c>
      <c r="G222" s="302">
        <v>0.16</v>
      </c>
    </row>
    <row r="223" spans="1:7" ht="12.75" x14ac:dyDescent="0.2">
      <c r="A223" s="284" t="s">
        <v>526</v>
      </c>
      <c r="B223" s="287">
        <v>-28.31</v>
      </c>
      <c r="C223" s="285">
        <v>935</v>
      </c>
      <c r="D223" s="285">
        <v>-215</v>
      </c>
      <c r="E223" s="285">
        <v>-216</v>
      </c>
      <c r="F223" s="287">
        <v>0.87</v>
      </c>
      <c r="G223" s="302">
        <v>0.2</v>
      </c>
    </row>
    <row r="224" spans="1:7" ht="12.75" x14ac:dyDescent="0.2">
      <c r="A224" s="284" t="s">
        <v>527</v>
      </c>
      <c r="B224" s="287">
        <v>-8.15</v>
      </c>
      <c r="C224" s="285">
        <v>1318</v>
      </c>
      <c r="D224" s="285">
        <v>-376</v>
      </c>
      <c r="E224" s="285">
        <v>-7</v>
      </c>
      <c r="F224" s="287">
        <v>0.95</v>
      </c>
      <c r="G224" s="302">
        <v>0.28999999999999998</v>
      </c>
    </row>
    <row r="225" spans="1:7" ht="12.75" x14ac:dyDescent="0.2">
      <c r="A225" s="284" t="s">
        <v>528</v>
      </c>
      <c r="B225" s="287">
        <v>-23.61</v>
      </c>
      <c r="C225" s="285">
        <v>691</v>
      </c>
      <c r="D225" s="285">
        <v>-164</v>
      </c>
      <c r="E225" s="285">
        <v>-6</v>
      </c>
      <c r="F225" s="287">
        <v>0.98</v>
      </c>
      <c r="G225" s="302">
        <v>0.25</v>
      </c>
    </row>
    <row r="226" spans="1:7" ht="12.75" x14ac:dyDescent="0.2">
      <c r="A226" s="284" t="s">
        <v>692</v>
      </c>
      <c r="B226" s="287">
        <v>-104.96</v>
      </c>
      <c r="C226" s="285">
        <v>89474</v>
      </c>
      <c r="D226" s="285">
        <v>-89474</v>
      </c>
      <c r="E226" s="285">
        <v>-19</v>
      </c>
      <c r="F226" s="287">
        <v>4.18</v>
      </c>
      <c r="G226" s="302">
        <v>4.18</v>
      </c>
    </row>
    <row r="227" spans="1:7" ht="12.75" x14ac:dyDescent="0.2">
      <c r="A227" s="284" t="s">
        <v>529</v>
      </c>
      <c r="B227" s="287">
        <v>-23.97</v>
      </c>
      <c r="C227" s="285">
        <v>147</v>
      </c>
      <c r="D227" s="285">
        <v>-282</v>
      </c>
      <c r="E227" s="285">
        <v>-17</v>
      </c>
      <c r="F227" s="287">
        <v>1.88</v>
      </c>
      <c r="G227" s="302">
        <v>1.71</v>
      </c>
    </row>
    <row r="228" spans="1:7" ht="12.75" x14ac:dyDescent="0.2">
      <c r="A228" s="284" t="s">
        <v>659</v>
      </c>
      <c r="B228" s="287">
        <v>-162.96</v>
      </c>
      <c r="C228" s="285">
        <v>225</v>
      </c>
      <c r="D228" s="285">
        <v>-18</v>
      </c>
      <c r="E228" s="285">
        <v>-112</v>
      </c>
      <c r="F228" s="287">
        <v>0.97</v>
      </c>
      <c r="G228" s="302">
        <v>0.11</v>
      </c>
    </row>
    <row r="229" spans="1:7" ht="12.75" x14ac:dyDescent="0.2">
      <c r="A229" s="284" t="s">
        <v>660</v>
      </c>
      <c r="B229" s="287">
        <v>0</v>
      </c>
      <c r="C229" s="285">
        <v>2069</v>
      </c>
      <c r="D229" s="285">
        <v>-246</v>
      </c>
      <c r="E229" s="285">
        <v>-178</v>
      </c>
      <c r="F229" s="287">
        <v>0.79</v>
      </c>
      <c r="G229" s="302">
        <v>0.31</v>
      </c>
    </row>
    <row r="230" spans="1:7" ht="12.75" x14ac:dyDescent="0.2">
      <c r="A230" s="284" t="s">
        <v>530</v>
      </c>
      <c r="B230" s="287">
        <v>-28.01</v>
      </c>
      <c r="C230" s="285">
        <v>786</v>
      </c>
      <c r="D230" s="285">
        <v>-129</v>
      </c>
      <c r="E230" s="285">
        <v>3</v>
      </c>
      <c r="F230" s="287">
        <v>1.45</v>
      </c>
      <c r="G230" s="302">
        <v>0.26</v>
      </c>
    </row>
    <row r="231" spans="1:7" ht="12.75" x14ac:dyDescent="0.2">
      <c r="A231" s="284" t="s">
        <v>755</v>
      </c>
      <c r="B231" s="287">
        <v>-27.75</v>
      </c>
      <c r="C231" s="285">
        <v>171</v>
      </c>
      <c r="D231" s="285">
        <v>-12</v>
      </c>
      <c r="E231" s="285">
        <v>-8</v>
      </c>
      <c r="F231" s="287">
        <v>1.54</v>
      </c>
      <c r="G231" s="302">
        <v>0.1</v>
      </c>
    </row>
    <row r="232" spans="1:7" ht="12.75" x14ac:dyDescent="0.2">
      <c r="A232" s="284" t="s">
        <v>531</v>
      </c>
      <c r="B232" s="287">
        <v>-26.14</v>
      </c>
      <c r="C232" s="285">
        <v>1553</v>
      </c>
      <c r="D232" s="285">
        <v>-198</v>
      </c>
      <c r="E232" s="285">
        <v>3</v>
      </c>
      <c r="F232" s="287">
        <v>1.37</v>
      </c>
      <c r="G232" s="302">
        <v>0.15</v>
      </c>
    </row>
    <row r="233" spans="1:7" ht="12.75" x14ac:dyDescent="0.2">
      <c r="A233" s="284" t="s">
        <v>532</v>
      </c>
      <c r="B233" s="287">
        <v>-35.31</v>
      </c>
      <c r="C233" s="285">
        <v>232</v>
      </c>
      <c r="D233" s="285">
        <v>-12</v>
      </c>
      <c r="E233" s="285">
        <v>-13</v>
      </c>
      <c r="F233" s="287">
        <v>1.1000000000000001</v>
      </c>
      <c r="G233" s="302">
        <v>0.05</v>
      </c>
    </row>
    <row r="234" spans="1:7" ht="12.75" x14ac:dyDescent="0.2">
      <c r="A234" s="284" t="s">
        <v>533</v>
      </c>
      <c r="B234" s="287">
        <v>-50.82</v>
      </c>
      <c r="C234" s="285">
        <v>460</v>
      </c>
      <c r="D234" s="285">
        <v>-8</v>
      </c>
      <c r="E234" s="285">
        <v>-9</v>
      </c>
      <c r="F234" s="287">
        <v>1.37</v>
      </c>
      <c r="G234" s="302">
        <v>0.02</v>
      </c>
    </row>
    <row r="235" spans="1:7" ht="12.75" x14ac:dyDescent="0.2">
      <c r="A235" s="284" t="s">
        <v>534</v>
      </c>
      <c r="B235" s="287">
        <v>-31.56</v>
      </c>
      <c r="C235" s="285">
        <v>729</v>
      </c>
      <c r="D235" s="285">
        <v>-7</v>
      </c>
      <c r="E235" s="285">
        <v>-9</v>
      </c>
      <c r="F235" s="287">
        <v>1.5</v>
      </c>
      <c r="G235" s="302">
        <v>0.01</v>
      </c>
    </row>
    <row r="236" spans="1:7" ht="12.75" x14ac:dyDescent="0.2">
      <c r="A236" s="284" t="s">
        <v>535</v>
      </c>
      <c r="B236" s="287">
        <v>-37.69</v>
      </c>
      <c r="C236" s="285">
        <v>1139</v>
      </c>
      <c r="D236" s="285">
        <v>-147</v>
      </c>
      <c r="E236" s="285">
        <v>0</v>
      </c>
      <c r="F236" s="287">
        <v>1.46</v>
      </c>
      <c r="G236" s="302">
        <v>0.16</v>
      </c>
    </row>
    <row r="237" spans="1:7" ht="12.75" x14ac:dyDescent="0.2">
      <c r="A237" s="284" t="s">
        <v>536</v>
      </c>
      <c r="B237" s="287">
        <v>-17.690000000000001</v>
      </c>
      <c r="C237" s="285">
        <v>2200</v>
      </c>
      <c r="D237" s="285">
        <v>-66</v>
      </c>
      <c r="E237" s="285">
        <v>-77</v>
      </c>
      <c r="F237" s="287">
        <v>1.39</v>
      </c>
      <c r="G237" s="302">
        <v>0.04</v>
      </c>
    </row>
    <row r="238" spans="1:7" ht="12.75" x14ac:dyDescent="0.2">
      <c r="A238" s="284" t="s">
        <v>537</v>
      </c>
      <c r="B238" s="287">
        <v>-18.18</v>
      </c>
      <c r="C238" s="285">
        <v>2719</v>
      </c>
      <c r="D238" s="285">
        <v>-67</v>
      </c>
      <c r="E238" s="285">
        <v>-144</v>
      </c>
      <c r="F238" s="287">
        <v>1.3</v>
      </c>
      <c r="G238" s="302">
        <v>0.04</v>
      </c>
    </row>
    <row r="239" spans="1:7" ht="12.75" x14ac:dyDescent="0.2">
      <c r="A239" s="284" t="s">
        <v>538</v>
      </c>
      <c r="B239" s="287">
        <v>-18.47</v>
      </c>
      <c r="C239" s="285">
        <v>1238</v>
      </c>
      <c r="D239" s="285">
        <v>-34</v>
      </c>
      <c r="E239" s="285">
        <v>-95</v>
      </c>
      <c r="F239" s="287">
        <v>1.1599999999999999</v>
      </c>
      <c r="G239" s="302">
        <v>0.04</v>
      </c>
    </row>
    <row r="240" spans="1:7" ht="12.75" x14ac:dyDescent="0.2">
      <c r="A240" s="284" t="s">
        <v>539</v>
      </c>
      <c r="B240" s="287">
        <v>-29.41</v>
      </c>
      <c r="C240" s="285">
        <v>397</v>
      </c>
      <c r="D240" s="285">
        <v>-10</v>
      </c>
      <c r="E240" s="285">
        <v>-27</v>
      </c>
      <c r="F240" s="287">
        <v>1.1000000000000001</v>
      </c>
      <c r="G240" s="302">
        <v>0.03</v>
      </c>
    </row>
    <row r="241" spans="1:7" ht="12.75" x14ac:dyDescent="0.2">
      <c r="A241" s="284" t="s">
        <v>540</v>
      </c>
      <c r="B241" s="287">
        <v>-33.11</v>
      </c>
      <c r="C241" s="285">
        <v>889</v>
      </c>
      <c r="D241" s="285">
        <v>-23</v>
      </c>
      <c r="E241" s="285">
        <v>-56</v>
      </c>
      <c r="F241" s="287">
        <v>1.06</v>
      </c>
      <c r="G241" s="302">
        <v>0.03</v>
      </c>
    </row>
    <row r="242" spans="1:7" ht="12.75" x14ac:dyDescent="0.2">
      <c r="A242" s="284" t="s">
        <v>541</v>
      </c>
      <c r="B242" s="287">
        <v>-37.53</v>
      </c>
      <c r="C242" s="285">
        <v>267</v>
      </c>
      <c r="D242" s="285">
        <v>-7</v>
      </c>
      <c r="E242" s="285">
        <v>-22</v>
      </c>
      <c r="F242" s="287">
        <v>1.22</v>
      </c>
      <c r="G242" s="302">
        <v>0.03</v>
      </c>
    </row>
    <row r="243" spans="1:7" ht="12.75" x14ac:dyDescent="0.2">
      <c r="A243" s="284" t="s">
        <v>542</v>
      </c>
      <c r="B243" s="287">
        <v>-83.52</v>
      </c>
      <c r="C243" s="285">
        <v>192</v>
      </c>
      <c r="D243" s="285">
        <v>-152</v>
      </c>
      <c r="E243" s="285">
        <v>-25</v>
      </c>
      <c r="F243" s="287">
        <v>1.39</v>
      </c>
      <c r="G243" s="302">
        <v>1.21</v>
      </c>
    </row>
    <row r="244" spans="1:7" ht="12.75" x14ac:dyDescent="0.2">
      <c r="A244" s="284" t="s">
        <v>661</v>
      </c>
      <c r="B244" s="287">
        <v>-13.67</v>
      </c>
      <c r="C244" s="285">
        <v>674</v>
      </c>
      <c r="D244" s="285">
        <v>-108</v>
      </c>
      <c r="E244" s="285">
        <v>-20</v>
      </c>
      <c r="F244" s="287">
        <v>0.73</v>
      </c>
      <c r="G244" s="302">
        <v>0.11</v>
      </c>
    </row>
    <row r="245" spans="1:7" ht="12.75" x14ac:dyDescent="0.2">
      <c r="A245" s="284" t="s">
        <v>693</v>
      </c>
      <c r="B245" s="287">
        <v>-8.0299999999999994</v>
      </c>
      <c r="C245" s="285">
        <v>1629</v>
      </c>
      <c r="D245" s="285">
        <v>-402</v>
      </c>
      <c r="E245" s="285">
        <v>0</v>
      </c>
      <c r="F245" s="287">
        <v>0.35</v>
      </c>
      <c r="G245" s="302">
        <v>0.09</v>
      </c>
    </row>
    <row r="246" spans="1:7" ht="12.75" x14ac:dyDescent="0.2">
      <c r="A246" s="284" t="s">
        <v>695</v>
      </c>
      <c r="B246" s="287">
        <v>0</v>
      </c>
      <c r="C246" s="285">
        <v>1211</v>
      </c>
      <c r="D246" s="285">
        <v>-1796</v>
      </c>
      <c r="E246" s="285">
        <v>-504</v>
      </c>
      <c r="F246" s="287">
        <v>1.36</v>
      </c>
      <c r="G246" s="302">
        <v>2.65</v>
      </c>
    </row>
    <row r="247" spans="1:7" ht="12.75" x14ac:dyDescent="0.2">
      <c r="A247" s="284" t="s">
        <v>697</v>
      </c>
      <c r="B247" s="287">
        <v>0</v>
      </c>
      <c r="C247" s="285">
        <v>1400</v>
      </c>
      <c r="D247" s="285">
        <v>-2595</v>
      </c>
      <c r="E247" s="285">
        <v>-217</v>
      </c>
      <c r="F247" s="287">
        <v>1.44</v>
      </c>
      <c r="G247" s="302">
        <v>2.72</v>
      </c>
    </row>
    <row r="248" spans="1:7" ht="12.75" x14ac:dyDescent="0.2">
      <c r="A248" s="284" t="s">
        <v>698</v>
      </c>
      <c r="B248" s="287">
        <v>-34.51</v>
      </c>
      <c r="C248" s="285">
        <v>111</v>
      </c>
      <c r="D248" s="285">
        <v>-8</v>
      </c>
      <c r="E248" s="285">
        <v>-10</v>
      </c>
      <c r="F248" s="287">
        <v>2.2799999999999998</v>
      </c>
      <c r="G248" s="302">
        <v>0.14000000000000001</v>
      </c>
    </row>
    <row r="249" spans="1:7" ht="12.75" x14ac:dyDescent="0.2">
      <c r="A249" s="284" t="s">
        <v>699</v>
      </c>
      <c r="B249" s="287">
        <v>-41.84</v>
      </c>
      <c r="C249" s="285">
        <v>291</v>
      </c>
      <c r="D249" s="285">
        <v>-22</v>
      </c>
      <c r="E249" s="285">
        <v>-17</v>
      </c>
      <c r="F249" s="287">
        <v>3.4</v>
      </c>
      <c r="G249" s="302">
        <v>0.18</v>
      </c>
    </row>
    <row r="250" spans="1:7" ht="12.75" x14ac:dyDescent="0.2">
      <c r="A250" s="284" t="s">
        <v>700</v>
      </c>
      <c r="B250" s="287">
        <v>-35.69</v>
      </c>
      <c r="C250" s="285">
        <v>240</v>
      </c>
      <c r="D250" s="285">
        <v>-17</v>
      </c>
      <c r="E250" s="285">
        <v>-14</v>
      </c>
      <c r="F250" s="287">
        <v>1.83</v>
      </c>
      <c r="G250" s="302">
        <v>0.12</v>
      </c>
    </row>
    <row r="251" spans="1:7" ht="12.75" x14ac:dyDescent="0.2">
      <c r="A251" s="284" t="s">
        <v>701</v>
      </c>
      <c r="B251" s="287">
        <v>-43.13</v>
      </c>
      <c r="C251" s="285">
        <v>192</v>
      </c>
      <c r="D251" s="285">
        <v>-20</v>
      </c>
      <c r="E251" s="285">
        <v>-23</v>
      </c>
      <c r="F251" s="287">
        <v>1.58</v>
      </c>
      <c r="G251" s="302">
        <v>0.14000000000000001</v>
      </c>
    </row>
    <row r="252" spans="1:7" ht="12.75" x14ac:dyDescent="0.2">
      <c r="A252" s="284" t="s">
        <v>702</v>
      </c>
      <c r="B252" s="287">
        <v>-33.56</v>
      </c>
      <c r="C252" s="285">
        <v>229</v>
      </c>
      <c r="D252" s="285">
        <v>-13</v>
      </c>
      <c r="E252" s="285">
        <v>-24</v>
      </c>
      <c r="F252" s="287">
        <v>2.29</v>
      </c>
      <c r="G252" s="302">
        <v>0.12</v>
      </c>
    </row>
    <row r="253" spans="1:7" ht="12.75" x14ac:dyDescent="0.2">
      <c r="A253" s="284" t="s">
        <v>703</v>
      </c>
      <c r="B253" s="287">
        <v>-11.11</v>
      </c>
      <c r="C253" s="285">
        <v>276</v>
      </c>
      <c r="D253" s="285">
        <v>-23</v>
      </c>
      <c r="E253" s="285">
        <v>-20</v>
      </c>
      <c r="F253" s="287">
        <v>1.64</v>
      </c>
      <c r="G253" s="302">
        <v>0.14000000000000001</v>
      </c>
    </row>
    <row r="254" spans="1:7" ht="12.75" x14ac:dyDescent="0.2">
      <c r="A254" s="284" t="s">
        <v>705</v>
      </c>
      <c r="B254" s="287">
        <v>-76.11</v>
      </c>
      <c r="C254" s="285">
        <v>513</v>
      </c>
      <c r="D254" s="285">
        <v>-62</v>
      </c>
      <c r="E254" s="285">
        <v>-34</v>
      </c>
      <c r="F254" s="287">
        <v>2.12</v>
      </c>
      <c r="G254" s="302">
        <v>0.24</v>
      </c>
    </row>
    <row r="255" spans="1:7" ht="12.75" x14ac:dyDescent="0.2">
      <c r="A255" s="284" t="s">
        <v>706</v>
      </c>
      <c r="B255" s="287">
        <v>-42.18</v>
      </c>
      <c r="C255" s="285">
        <v>249</v>
      </c>
      <c r="D255" s="285">
        <v>-8</v>
      </c>
      <c r="E255" s="285">
        <v>-16</v>
      </c>
      <c r="F255" s="287">
        <v>1.41</v>
      </c>
      <c r="G255" s="302">
        <v>0.04</v>
      </c>
    </row>
    <row r="256" spans="1:7" ht="12.75" x14ac:dyDescent="0.2">
      <c r="A256" s="284" t="s">
        <v>707</v>
      </c>
      <c r="B256" s="287">
        <v>-157.69</v>
      </c>
      <c r="C256" s="285">
        <v>351</v>
      </c>
      <c r="D256" s="285">
        <v>-91</v>
      </c>
      <c r="E256" s="285">
        <v>-16</v>
      </c>
      <c r="F256" s="287">
        <v>1.72</v>
      </c>
      <c r="G256" s="302">
        <v>0.34</v>
      </c>
    </row>
    <row r="257" spans="1:7" ht="12.75" x14ac:dyDescent="0.2">
      <c r="A257" s="284" t="s">
        <v>708</v>
      </c>
      <c r="B257" s="287">
        <v>-33.06</v>
      </c>
      <c r="C257" s="285">
        <v>769</v>
      </c>
      <c r="D257" s="285">
        <v>-7</v>
      </c>
      <c r="E257" s="285">
        <v>-25</v>
      </c>
      <c r="F257" s="287">
        <v>1.61</v>
      </c>
      <c r="G257" s="302">
        <v>0.02</v>
      </c>
    </row>
    <row r="258" spans="1:7" ht="12.75" x14ac:dyDescent="0.2">
      <c r="A258" s="284" t="s">
        <v>709</v>
      </c>
      <c r="B258" s="287">
        <v>80</v>
      </c>
      <c r="C258" s="285">
        <v>818</v>
      </c>
      <c r="D258" s="285">
        <v>-27</v>
      </c>
      <c r="E258" s="285">
        <v>-3</v>
      </c>
      <c r="F258" s="287">
        <v>2.79</v>
      </c>
      <c r="G258" s="302">
        <v>0.09</v>
      </c>
    </row>
    <row r="259" spans="1:7" ht="12.75" x14ac:dyDescent="0.2">
      <c r="A259" s="284" t="s">
        <v>710</v>
      </c>
      <c r="B259" s="287">
        <v>-402.82</v>
      </c>
      <c r="C259" s="285">
        <v>245</v>
      </c>
      <c r="D259" s="285">
        <v>-18</v>
      </c>
      <c r="E259" s="285">
        <v>-2</v>
      </c>
      <c r="F259" s="287">
        <v>2.56</v>
      </c>
      <c r="G259" s="302">
        <v>0.06</v>
      </c>
    </row>
    <row r="260" spans="1:7" ht="12.75" x14ac:dyDescent="0.2">
      <c r="A260" s="284" t="s">
        <v>711</v>
      </c>
      <c r="B260" s="287">
        <v>-39.15</v>
      </c>
      <c r="C260" s="285">
        <v>736</v>
      </c>
      <c r="D260" s="285">
        <v>-59</v>
      </c>
      <c r="E260" s="285">
        <v>-11</v>
      </c>
      <c r="F260" s="287">
        <v>1.53</v>
      </c>
      <c r="G260" s="302">
        <v>0.11</v>
      </c>
    </row>
    <row r="261" spans="1:7" ht="12.75" x14ac:dyDescent="0.2">
      <c r="A261" s="284" t="s">
        <v>712</v>
      </c>
      <c r="B261" s="287">
        <v>-116.56</v>
      </c>
      <c r="C261" s="285">
        <v>989</v>
      </c>
      <c r="D261" s="285">
        <v>-75</v>
      </c>
      <c r="E261" s="285">
        <v>-42</v>
      </c>
      <c r="F261" s="287">
        <v>1.57</v>
      </c>
      <c r="G261" s="302">
        <v>0.09</v>
      </c>
    </row>
    <row r="262" spans="1:7" ht="12.75" x14ac:dyDescent="0.2">
      <c r="A262" s="284" t="s">
        <v>713</v>
      </c>
      <c r="B262" s="287">
        <v>-96.28</v>
      </c>
      <c r="C262" s="285">
        <v>645</v>
      </c>
      <c r="D262" s="285">
        <v>-86</v>
      </c>
      <c r="E262" s="285">
        <v>-7</v>
      </c>
      <c r="F262" s="287">
        <v>1.83</v>
      </c>
      <c r="G262" s="302">
        <v>0.13</v>
      </c>
    </row>
    <row r="263" spans="1:7" ht="12.75" x14ac:dyDescent="0.2">
      <c r="A263" s="284" t="s">
        <v>714</v>
      </c>
      <c r="B263" s="287">
        <v>-32.36</v>
      </c>
      <c r="C263" s="285">
        <v>888</v>
      </c>
      <c r="D263" s="285">
        <v>-57</v>
      </c>
      <c r="E263" s="285">
        <v>-10</v>
      </c>
      <c r="F263" s="287">
        <v>1.26</v>
      </c>
      <c r="G263" s="302">
        <v>0.08</v>
      </c>
    </row>
    <row r="264" spans="1:7" ht="12.75" x14ac:dyDescent="0.2">
      <c r="A264" s="284" t="s">
        <v>715</v>
      </c>
      <c r="B264" s="287">
        <v>19.010000000000002</v>
      </c>
      <c r="C264" s="285">
        <v>429</v>
      </c>
      <c r="D264" s="285">
        <v>-91</v>
      </c>
      <c r="E264" s="285">
        <v>-9</v>
      </c>
      <c r="F264" s="287">
        <v>1.05</v>
      </c>
      <c r="G264" s="302">
        <v>0.2</v>
      </c>
    </row>
    <row r="265" spans="1:7" ht="12.75" x14ac:dyDescent="0.2">
      <c r="A265" s="284" t="s">
        <v>717</v>
      </c>
      <c r="B265" s="287">
        <v>-16.149999999999999</v>
      </c>
      <c r="C265" s="285">
        <v>1628</v>
      </c>
      <c r="D265" s="285">
        <v>-28</v>
      </c>
      <c r="E265" s="285">
        <v>-16</v>
      </c>
      <c r="F265" s="287">
        <v>2.88</v>
      </c>
      <c r="G265" s="302">
        <v>0.05</v>
      </c>
    </row>
    <row r="266" spans="1:7" ht="12.75" x14ac:dyDescent="0.2">
      <c r="A266" s="284" t="s">
        <v>718</v>
      </c>
      <c r="B266" s="287">
        <v>-31.82</v>
      </c>
      <c r="C266" s="285">
        <v>334</v>
      </c>
      <c r="D266" s="285">
        <v>-15</v>
      </c>
      <c r="E266" s="285">
        <v>-29</v>
      </c>
      <c r="F266" s="287">
        <v>1.45</v>
      </c>
      <c r="G266" s="302">
        <v>0.06</v>
      </c>
    </row>
    <row r="267" spans="1:7" ht="12.75" x14ac:dyDescent="0.2">
      <c r="A267" s="284" t="s">
        <v>719</v>
      </c>
      <c r="B267" s="287">
        <v>-39.28</v>
      </c>
      <c r="C267" s="285">
        <v>1560</v>
      </c>
      <c r="D267" s="285">
        <v>-1155</v>
      </c>
      <c r="E267" s="285">
        <v>33</v>
      </c>
      <c r="F267" s="287">
        <v>0.84</v>
      </c>
      <c r="G267" s="302">
        <v>0.55000000000000004</v>
      </c>
    </row>
    <row r="268" spans="1:7" ht="12.75" x14ac:dyDescent="0.2">
      <c r="A268" s="284" t="s">
        <v>720</v>
      </c>
      <c r="B268" s="287">
        <v>-40.26</v>
      </c>
      <c r="C268" s="285">
        <v>1829</v>
      </c>
      <c r="D268" s="285">
        <v>-1377</v>
      </c>
      <c r="E268" s="285">
        <v>63</v>
      </c>
      <c r="F268" s="287">
        <v>0.84</v>
      </c>
      <c r="G268" s="302">
        <v>0.56000000000000005</v>
      </c>
    </row>
    <row r="269" spans="1:7" ht="12.75" x14ac:dyDescent="0.2">
      <c r="A269" s="284" t="s">
        <v>721</v>
      </c>
      <c r="B269" s="287">
        <v>-27.75</v>
      </c>
      <c r="C269" s="285">
        <v>363</v>
      </c>
      <c r="D269" s="285">
        <v>-26</v>
      </c>
      <c r="E269" s="285">
        <v>-25</v>
      </c>
      <c r="F269" s="287">
        <v>1.29</v>
      </c>
      <c r="G269" s="302">
        <v>0.08</v>
      </c>
    </row>
    <row r="270" spans="1:7" ht="12.75" x14ac:dyDescent="0.2">
      <c r="A270" s="284" t="s">
        <v>722</v>
      </c>
      <c r="B270" s="287">
        <v>-29.82</v>
      </c>
      <c r="C270" s="285">
        <v>402</v>
      </c>
      <c r="D270" s="285">
        <v>-27</v>
      </c>
      <c r="E270" s="285">
        <v>-28</v>
      </c>
      <c r="F270" s="287">
        <v>1.38</v>
      </c>
      <c r="G270" s="302">
        <v>0.08</v>
      </c>
    </row>
    <row r="271" spans="1:7" ht="12.75" x14ac:dyDescent="0.2">
      <c r="A271" s="284" t="s">
        <v>723</v>
      </c>
      <c r="B271" s="287">
        <v>-30.8</v>
      </c>
      <c r="C271" s="285">
        <v>1020</v>
      </c>
      <c r="D271" s="285">
        <v>0</v>
      </c>
      <c r="E271" s="285">
        <v>-52</v>
      </c>
      <c r="F271" s="287">
        <v>1.21</v>
      </c>
      <c r="G271" s="302">
        <v>0</v>
      </c>
    </row>
    <row r="272" spans="1:7" ht="12.75" x14ac:dyDescent="0.2">
      <c r="A272" s="284" t="s">
        <v>724</v>
      </c>
      <c r="B272" s="287">
        <v>-21.59</v>
      </c>
      <c r="C272" s="285">
        <v>1398</v>
      </c>
      <c r="D272" s="285">
        <v>-3</v>
      </c>
      <c r="E272" s="285">
        <v>-50</v>
      </c>
      <c r="F272" s="287">
        <v>1.05</v>
      </c>
      <c r="G272" s="302">
        <v>0</v>
      </c>
    </row>
    <row r="273" spans="1:7" ht="12.75" x14ac:dyDescent="0.2">
      <c r="A273" s="284" t="s">
        <v>725</v>
      </c>
      <c r="B273" s="287">
        <v>-20.85</v>
      </c>
      <c r="C273" s="285">
        <v>964</v>
      </c>
      <c r="D273" s="285">
        <v>0</v>
      </c>
      <c r="E273" s="285">
        <v>-31</v>
      </c>
      <c r="F273" s="287">
        <v>1.1000000000000001</v>
      </c>
      <c r="G273" s="302">
        <v>0</v>
      </c>
    </row>
    <row r="274" spans="1:7" ht="12.75" x14ac:dyDescent="0.2">
      <c r="A274" s="284" t="s">
        <v>726</v>
      </c>
      <c r="B274" s="287">
        <v>-22.05</v>
      </c>
      <c r="C274" s="285">
        <v>1386</v>
      </c>
      <c r="D274" s="285">
        <v>0</v>
      </c>
      <c r="E274" s="285">
        <v>-49</v>
      </c>
      <c r="F274" s="287">
        <v>1.01</v>
      </c>
      <c r="G274" s="302">
        <v>0</v>
      </c>
    </row>
    <row r="275" spans="1:7" ht="12.75" x14ac:dyDescent="0.2">
      <c r="A275" s="284" t="s">
        <v>727</v>
      </c>
      <c r="B275" s="287">
        <v>-24.6</v>
      </c>
      <c r="C275" s="285">
        <v>1355</v>
      </c>
      <c r="D275" s="285">
        <v>-109</v>
      </c>
      <c r="E275" s="285">
        <v>-13</v>
      </c>
      <c r="F275" s="287">
        <v>1.02</v>
      </c>
      <c r="G275" s="302">
        <v>7.0000000000000007E-2</v>
      </c>
    </row>
    <row r="276" spans="1:7" ht="12.75" x14ac:dyDescent="0.2">
      <c r="A276" s="284" t="s">
        <v>728</v>
      </c>
      <c r="B276" s="287">
        <v>-19.75</v>
      </c>
      <c r="C276" s="285">
        <v>1259</v>
      </c>
      <c r="D276" s="285">
        <v>-159</v>
      </c>
      <c r="E276" s="285">
        <v>-10</v>
      </c>
      <c r="F276" s="287">
        <v>1.02</v>
      </c>
      <c r="G276" s="302">
        <v>0.11</v>
      </c>
    </row>
    <row r="277" spans="1:7" ht="12.75" x14ac:dyDescent="0.2">
      <c r="A277" s="284" t="s">
        <v>729</v>
      </c>
      <c r="B277" s="287">
        <v>-28.79</v>
      </c>
      <c r="C277" s="285">
        <v>215</v>
      </c>
      <c r="D277" s="285">
        <v>-15</v>
      </c>
      <c r="E277" s="285">
        <v>-12</v>
      </c>
      <c r="F277" s="287">
        <v>1.05</v>
      </c>
      <c r="G277" s="302">
        <v>7.0000000000000007E-2</v>
      </c>
    </row>
    <row r="278" spans="1:7" ht="12.75" x14ac:dyDescent="0.2">
      <c r="A278" s="284" t="s">
        <v>731</v>
      </c>
      <c r="B278" s="287">
        <v>-32.29</v>
      </c>
      <c r="C278" s="285">
        <v>458</v>
      </c>
      <c r="D278" s="285">
        <v>-44</v>
      </c>
      <c r="E278" s="285">
        <v>-8</v>
      </c>
      <c r="F278" s="287">
        <v>0.8</v>
      </c>
      <c r="G278" s="302">
        <v>7.0000000000000007E-2</v>
      </c>
    </row>
    <row r="279" spans="1:7" ht="12.75" x14ac:dyDescent="0.2">
      <c r="A279" s="284" t="s">
        <v>732</v>
      </c>
      <c r="B279" s="287">
        <v>-33.22</v>
      </c>
      <c r="C279" s="285">
        <v>516</v>
      </c>
      <c r="D279" s="285">
        <v>-42</v>
      </c>
      <c r="E279" s="285">
        <v>-9</v>
      </c>
      <c r="F279" s="287">
        <v>0.69</v>
      </c>
      <c r="G279" s="302">
        <v>0.05</v>
      </c>
    </row>
    <row r="280" spans="1:7" ht="12.75" x14ac:dyDescent="0.2">
      <c r="A280" s="284" t="s">
        <v>733</v>
      </c>
      <c r="B280" s="287">
        <v>-33.090000000000003</v>
      </c>
      <c r="C280" s="285">
        <v>745</v>
      </c>
      <c r="D280" s="285">
        <v>-96</v>
      </c>
      <c r="E280" s="285">
        <v>-12</v>
      </c>
      <c r="F280" s="287">
        <v>0.67</v>
      </c>
      <c r="G280" s="302">
        <v>0.08</v>
      </c>
    </row>
    <row r="281" spans="1:7" ht="12.75" x14ac:dyDescent="0.2">
      <c r="A281" s="284" t="s">
        <v>734</v>
      </c>
      <c r="B281" s="287">
        <v>-33.71</v>
      </c>
      <c r="C281" s="285">
        <v>739</v>
      </c>
      <c r="D281" s="285">
        <v>-72</v>
      </c>
      <c r="E281" s="285">
        <v>-10</v>
      </c>
      <c r="F281" s="287">
        <v>0.65</v>
      </c>
      <c r="G281" s="302">
        <v>0.06</v>
      </c>
    </row>
    <row r="282" spans="1:7" ht="12.75" x14ac:dyDescent="0.2">
      <c r="A282" s="284" t="s">
        <v>735</v>
      </c>
      <c r="B282" s="287">
        <v>-43.81</v>
      </c>
      <c r="C282" s="285">
        <v>1076</v>
      </c>
      <c r="D282" s="285">
        <v>-285</v>
      </c>
      <c r="E282" s="285">
        <v>-79</v>
      </c>
      <c r="F282" s="287">
        <v>0.64</v>
      </c>
      <c r="G282" s="302">
        <v>0.16</v>
      </c>
    </row>
    <row r="283" spans="1:7" ht="12.75" x14ac:dyDescent="0.2">
      <c r="A283" s="284" t="s">
        <v>736</v>
      </c>
      <c r="B283" s="287">
        <v>-11.92</v>
      </c>
      <c r="C283" s="285">
        <v>1465</v>
      </c>
      <c r="D283" s="285">
        <v>-402</v>
      </c>
      <c r="E283" s="285">
        <v>0</v>
      </c>
      <c r="F283" s="287">
        <v>0.51</v>
      </c>
      <c r="G283" s="302">
        <v>0.12</v>
      </c>
    </row>
    <row r="284" spans="1:7" ht="12.75" x14ac:dyDescent="0.2">
      <c r="A284" s="284" t="s">
        <v>775</v>
      </c>
      <c r="B284" s="287">
        <v>-10.81</v>
      </c>
      <c r="C284" s="285">
        <v>830</v>
      </c>
      <c r="D284" s="285">
        <v>-290</v>
      </c>
      <c r="E284" s="285">
        <v>-31</v>
      </c>
      <c r="F284" s="287">
        <v>1.85</v>
      </c>
      <c r="G284" s="302">
        <v>0.53</v>
      </c>
    </row>
    <row r="285" spans="1:7" ht="12.75" x14ac:dyDescent="0.2">
      <c r="A285" s="284" t="s">
        <v>737</v>
      </c>
      <c r="B285" s="287">
        <v>-42.86</v>
      </c>
      <c r="C285" s="285">
        <v>144</v>
      </c>
      <c r="D285" s="285">
        <v>-12</v>
      </c>
      <c r="E285" s="285">
        <v>-6</v>
      </c>
      <c r="F285" s="287">
        <v>1.22</v>
      </c>
      <c r="G285" s="302">
        <v>0.09</v>
      </c>
    </row>
    <row r="286" spans="1:7" ht="12.75" x14ac:dyDescent="0.2">
      <c r="A286" s="284" t="s">
        <v>738</v>
      </c>
      <c r="B286" s="287">
        <v>0</v>
      </c>
      <c r="C286" s="285">
        <v>4</v>
      </c>
      <c r="D286" s="285">
        <v>-4</v>
      </c>
      <c r="E286" s="285">
        <v>-37</v>
      </c>
      <c r="F286" s="287">
        <v>7.75</v>
      </c>
      <c r="G286" s="302">
        <v>0.28000000000000003</v>
      </c>
    </row>
    <row r="287" spans="1:7" ht="12.75" x14ac:dyDescent="0.2">
      <c r="A287" s="284" t="s">
        <v>739</v>
      </c>
      <c r="B287" s="287">
        <v>-6.67</v>
      </c>
      <c r="C287" s="285">
        <v>49</v>
      </c>
      <c r="D287" s="285">
        <v>-63</v>
      </c>
      <c r="E287" s="285">
        <v>-32</v>
      </c>
      <c r="F287" s="287">
        <v>0.97</v>
      </c>
      <c r="G287" s="302">
        <v>1.1000000000000001</v>
      </c>
    </row>
    <row r="288" spans="1:7" ht="12.75" x14ac:dyDescent="0.2">
      <c r="A288" s="284" t="s">
        <v>740</v>
      </c>
      <c r="B288" s="287">
        <v>-7.21</v>
      </c>
      <c r="C288" s="285">
        <v>154</v>
      </c>
      <c r="D288" s="285">
        <v>-124</v>
      </c>
      <c r="E288" s="285">
        <v>-71</v>
      </c>
      <c r="F288" s="287">
        <v>1.03</v>
      </c>
      <c r="G288" s="302">
        <v>0.79</v>
      </c>
    </row>
    <row r="289" spans="1:7" ht="12.75" x14ac:dyDescent="0.2">
      <c r="A289" s="284" t="s">
        <v>741</v>
      </c>
      <c r="B289" s="287">
        <v>22.73</v>
      </c>
      <c r="C289" s="285">
        <v>416</v>
      </c>
      <c r="D289" s="285">
        <v>-178</v>
      </c>
      <c r="E289" s="285">
        <v>-1</v>
      </c>
      <c r="F289" s="287">
        <v>1.19</v>
      </c>
      <c r="G289" s="302">
        <v>0.45</v>
      </c>
    </row>
    <row r="290" spans="1:7" ht="12.75" x14ac:dyDescent="0.2">
      <c r="A290" s="284" t="s">
        <v>543</v>
      </c>
      <c r="B290" s="287">
        <v>-37.68</v>
      </c>
      <c r="C290" s="285">
        <v>149</v>
      </c>
      <c r="D290" s="285">
        <v>-4</v>
      </c>
      <c r="E290" s="285">
        <v>-14</v>
      </c>
      <c r="F290" s="287">
        <v>1.1599999999999999</v>
      </c>
      <c r="G290" s="302">
        <v>0.03</v>
      </c>
    </row>
    <row r="291" spans="1:7" ht="12.75" x14ac:dyDescent="0.2">
      <c r="A291" s="284" t="s">
        <v>756</v>
      </c>
      <c r="B291" s="287">
        <v>-53.69</v>
      </c>
      <c r="C291" s="285">
        <v>398</v>
      </c>
      <c r="D291" s="285">
        <v>-85</v>
      </c>
      <c r="E291" s="285">
        <v>0</v>
      </c>
      <c r="F291" s="287">
        <v>1.1200000000000001</v>
      </c>
      <c r="G291" s="302">
        <v>0.15</v>
      </c>
    </row>
    <row r="292" spans="1:7" ht="12.75" x14ac:dyDescent="0.2">
      <c r="A292" s="86" t="s">
        <v>544</v>
      </c>
      <c r="B292" s="103">
        <v>-41</v>
      </c>
      <c r="C292" s="101">
        <v>522</v>
      </c>
      <c r="D292" s="101">
        <v>-56</v>
      </c>
      <c r="E292" s="101">
        <v>0</v>
      </c>
      <c r="F292" s="103">
        <v>0.91</v>
      </c>
      <c r="G292" s="194">
        <v>0.1</v>
      </c>
    </row>
    <row r="293" spans="1:7" ht="12.75" x14ac:dyDescent="0.2">
      <c r="A293" s="26" t="s">
        <v>868</v>
      </c>
      <c r="B293" s="104">
        <v>22.29</v>
      </c>
      <c r="C293" s="102">
        <v>1196412</v>
      </c>
      <c r="D293" s="102">
        <v>-625010</v>
      </c>
      <c r="E293" s="102">
        <v>-29638</v>
      </c>
      <c r="F293" s="104">
        <v>2.33</v>
      </c>
      <c r="G293" s="195">
        <v>1.21</v>
      </c>
    </row>
    <row r="294" spans="1:7" ht="12.75" x14ac:dyDescent="0.2">
      <c r="A294" s="26" t="s">
        <v>867</v>
      </c>
      <c r="B294" s="104" t="s">
        <v>925</v>
      </c>
      <c r="C294" s="102">
        <v>1254889</v>
      </c>
      <c r="D294" s="102">
        <v>-723434</v>
      </c>
      <c r="E294" s="102">
        <v>-55223</v>
      </c>
      <c r="F294" s="104">
        <v>4.42</v>
      </c>
      <c r="G294" s="195">
        <v>2.9</v>
      </c>
    </row>
    <row r="295" spans="1:7" ht="12.75" x14ac:dyDescent="0.2">
      <c r="A295" s="26" t="s">
        <v>81</v>
      </c>
      <c r="B295" s="104" t="s">
        <v>925</v>
      </c>
      <c r="C295" s="104">
        <v>-4.6599340658815196</v>
      </c>
      <c r="D295" s="104">
        <v>-13.605111178075701</v>
      </c>
      <c r="E295" s="104">
        <v>-46.330333375586299</v>
      </c>
      <c r="F295" s="104">
        <v>-47.285067873303198</v>
      </c>
      <c r="G295" s="195">
        <v>-58.275862068965502</v>
      </c>
    </row>
    <row r="296" spans="1:7" ht="12.75" x14ac:dyDescent="0.2">
      <c r="A296" s="26"/>
      <c r="B296" s="104"/>
      <c r="C296" s="104"/>
      <c r="D296" s="104"/>
      <c r="E296" s="104"/>
      <c r="F296" s="104"/>
      <c r="G296" s="195"/>
    </row>
    <row r="297" spans="1:7" ht="13.5" customHeight="1" x14ac:dyDescent="0.2">
      <c r="A297" s="26" t="s">
        <v>148</v>
      </c>
      <c r="B297" s="104"/>
      <c r="C297" s="104"/>
      <c r="D297" s="104"/>
      <c r="E297" s="104"/>
      <c r="F297" s="104"/>
      <c r="G297" s="195"/>
    </row>
    <row r="298" spans="1:7" ht="12.75" x14ac:dyDescent="0.2">
      <c r="A298" s="196" t="s">
        <v>747</v>
      </c>
      <c r="B298" s="197">
        <v>-30.37</v>
      </c>
      <c r="C298" s="198">
        <v>3368</v>
      </c>
      <c r="D298" s="198">
        <v>-1</v>
      </c>
      <c r="E298" s="198">
        <v>-292</v>
      </c>
      <c r="F298" s="197">
        <v>0</v>
      </c>
      <c r="G298" s="199">
        <v>0</v>
      </c>
    </row>
    <row r="299" spans="1:7" ht="12.75" x14ac:dyDescent="0.2">
      <c r="A299" s="26" t="s">
        <v>869</v>
      </c>
      <c r="B299" s="104">
        <v>-30.37</v>
      </c>
      <c r="C299" s="102">
        <v>3368</v>
      </c>
      <c r="D299" s="102">
        <v>-1</v>
      </c>
      <c r="E299" s="102">
        <v>-292</v>
      </c>
      <c r="F299" s="104">
        <v>0</v>
      </c>
      <c r="G299" s="195">
        <v>0</v>
      </c>
    </row>
    <row r="300" spans="1:7" ht="13.5" customHeight="1" x14ac:dyDescent="0.2">
      <c r="A300" s="26" t="s">
        <v>870</v>
      </c>
      <c r="B300" s="104" t="s">
        <v>925</v>
      </c>
      <c r="C300" s="102">
        <v>5378</v>
      </c>
      <c r="D300" s="102">
        <v>-169</v>
      </c>
      <c r="E300" s="102">
        <v>-793</v>
      </c>
      <c r="F300" s="104">
        <v>0</v>
      </c>
      <c r="G300" s="195">
        <v>0</v>
      </c>
    </row>
    <row r="301" spans="1:7" ht="12.75" x14ac:dyDescent="0.2">
      <c r="A301" s="26" t="s">
        <v>81</v>
      </c>
      <c r="B301" s="104" t="s">
        <v>925</v>
      </c>
      <c r="C301" s="104">
        <v>-37.374488657493501</v>
      </c>
      <c r="D301" s="104">
        <v>-99.4082840236686</v>
      </c>
      <c r="E301" s="104">
        <v>-63.177805800756602</v>
      </c>
      <c r="F301" s="104" t="s">
        <v>454</v>
      </c>
      <c r="G301" s="104" t="s">
        <v>454</v>
      </c>
    </row>
    <row r="302" spans="1:7" ht="12.75" x14ac:dyDescent="0.2">
      <c r="A302" s="26"/>
      <c r="B302" s="104"/>
      <c r="C302" s="104"/>
      <c r="D302" s="104"/>
      <c r="E302" s="104"/>
      <c r="F302" s="104"/>
      <c r="G302" s="195"/>
    </row>
    <row r="303" spans="1:7" ht="13.5" customHeight="1" x14ac:dyDescent="0.2">
      <c r="A303" s="26" t="s">
        <v>193</v>
      </c>
      <c r="B303" s="104"/>
      <c r="C303" s="104"/>
      <c r="D303" s="104"/>
      <c r="E303" s="104"/>
      <c r="F303" s="104"/>
      <c r="G303" s="195"/>
    </row>
    <row r="304" spans="1:7" ht="12.75" x14ac:dyDescent="0.2">
      <c r="A304" s="200" t="s">
        <v>779</v>
      </c>
      <c r="B304" s="111">
        <v>0</v>
      </c>
      <c r="C304" s="201">
        <v>111</v>
      </c>
      <c r="D304" s="201">
        <v>-84</v>
      </c>
      <c r="E304" s="201">
        <v>0</v>
      </c>
      <c r="F304" s="111">
        <v>0</v>
      </c>
      <c r="G304" s="202">
        <v>10.31</v>
      </c>
    </row>
    <row r="305" spans="1:7" ht="12.75" x14ac:dyDescent="0.2">
      <c r="A305" s="284" t="s">
        <v>777</v>
      </c>
      <c r="B305" s="287">
        <v>0</v>
      </c>
      <c r="C305" s="285">
        <v>964</v>
      </c>
      <c r="D305" s="285">
        <v>-964</v>
      </c>
      <c r="E305" s="285">
        <v>0</v>
      </c>
      <c r="F305" s="287">
        <v>4.7300000000000004</v>
      </c>
      <c r="G305" s="302">
        <v>4.7300000000000004</v>
      </c>
    </row>
    <row r="306" spans="1:7" ht="12.75" x14ac:dyDescent="0.2">
      <c r="A306" s="284" t="s">
        <v>796</v>
      </c>
      <c r="B306" s="287">
        <v>0</v>
      </c>
      <c r="C306" s="285">
        <v>0</v>
      </c>
      <c r="D306" s="285">
        <v>0</v>
      </c>
      <c r="E306" s="285">
        <v>0</v>
      </c>
      <c r="F306" s="287">
        <v>0</v>
      </c>
      <c r="G306" s="302">
        <v>0</v>
      </c>
    </row>
    <row r="307" spans="1:7" ht="12.75" x14ac:dyDescent="0.2">
      <c r="A307" s="284" t="s">
        <v>788</v>
      </c>
      <c r="B307" s="287">
        <v>-132.61000000000001</v>
      </c>
      <c r="C307" s="285">
        <v>1218</v>
      </c>
      <c r="D307" s="285">
        <v>-770</v>
      </c>
      <c r="E307" s="285">
        <v>0</v>
      </c>
      <c r="F307" s="287">
        <v>0</v>
      </c>
      <c r="G307" s="302">
        <v>1.47</v>
      </c>
    </row>
    <row r="308" spans="1:7" ht="12.75" x14ac:dyDescent="0.2">
      <c r="A308" s="284" t="s">
        <v>795</v>
      </c>
      <c r="B308" s="287">
        <v>0</v>
      </c>
      <c r="C308" s="285">
        <v>0</v>
      </c>
      <c r="D308" s="285">
        <v>-730</v>
      </c>
      <c r="E308" s="285">
        <v>-2000</v>
      </c>
      <c r="F308" s="287">
        <v>0</v>
      </c>
      <c r="G308" s="302">
        <v>0</v>
      </c>
    </row>
    <row r="309" spans="1:7" ht="12.75" x14ac:dyDescent="0.2">
      <c r="A309" s="284" t="s">
        <v>778</v>
      </c>
      <c r="B309" s="287">
        <v>36.61</v>
      </c>
      <c r="C309" s="285">
        <v>109749</v>
      </c>
      <c r="D309" s="285">
        <v>-91178</v>
      </c>
      <c r="E309" s="285">
        <v>-543</v>
      </c>
      <c r="F309" s="287">
        <v>1.29</v>
      </c>
      <c r="G309" s="302">
        <v>2.38</v>
      </c>
    </row>
    <row r="310" spans="1:7" ht="12.75" x14ac:dyDescent="0.2">
      <c r="A310" s="284" t="s">
        <v>781</v>
      </c>
      <c r="B310" s="287">
        <v>-469.84</v>
      </c>
      <c r="C310" s="285">
        <v>1346</v>
      </c>
      <c r="D310" s="285">
        <v>-754</v>
      </c>
      <c r="E310" s="285">
        <v>-2223</v>
      </c>
      <c r="F310" s="287">
        <v>4</v>
      </c>
      <c r="G310" s="302">
        <v>4</v>
      </c>
    </row>
    <row r="311" spans="1:7" ht="12.75" x14ac:dyDescent="0.2">
      <c r="A311" s="284" t="s">
        <v>802</v>
      </c>
      <c r="B311" s="287">
        <v>77.78</v>
      </c>
      <c r="C311" s="285">
        <v>188</v>
      </c>
      <c r="D311" s="285">
        <v>-44</v>
      </c>
      <c r="E311" s="285">
        <v>0</v>
      </c>
      <c r="F311" s="287">
        <v>0</v>
      </c>
      <c r="G311" s="302">
        <v>0</v>
      </c>
    </row>
    <row r="312" spans="1:7" ht="12.75" x14ac:dyDescent="0.2">
      <c r="A312" s="284" t="s">
        <v>783</v>
      </c>
      <c r="B312" s="287">
        <v>10.95</v>
      </c>
      <c r="C312" s="285">
        <v>2214</v>
      </c>
      <c r="D312" s="285">
        <v>-826</v>
      </c>
      <c r="E312" s="285">
        <v>0</v>
      </c>
      <c r="F312" s="287">
        <v>6.02</v>
      </c>
      <c r="G312" s="302">
        <v>1</v>
      </c>
    </row>
    <row r="313" spans="1:7" ht="12.75" x14ac:dyDescent="0.2">
      <c r="A313" s="284" t="s">
        <v>784</v>
      </c>
      <c r="B313" s="287">
        <v>127.88</v>
      </c>
      <c r="C313" s="285">
        <v>1015</v>
      </c>
      <c r="D313" s="285">
        <v>-3369</v>
      </c>
      <c r="E313" s="285">
        <v>0</v>
      </c>
      <c r="F313" s="287">
        <v>2.2799999999999998</v>
      </c>
      <c r="G313" s="302">
        <v>0</v>
      </c>
    </row>
    <row r="314" spans="1:7" ht="12.75" x14ac:dyDescent="0.2">
      <c r="A314" s="284" t="s">
        <v>785</v>
      </c>
      <c r="B314" s="287">
        <v>572.22</v>
      </c>
      <c r="C314" s="285">
        <v>2367</v>
      </c>
      <c r="D314" s="285">
        <v>-2125</v>
      </c>
      <c r="E314" s="285">
        <v>0</v>
      </c>
      <c r="F314" s="287">
        <v>3.09</v>
      </c>
      <c r="G314" s="302">
        <v>0</v>
      </c>
    </row>
    <row r="315" spans="1:7" ht="12.75" x14ac:dyDescent="0.2">
      <c r="A315" s="284" t="s">
        <v>793</v>
      </c>
      <c r="B315" s="287">
        <v>0</v>
      </c>
      <c r="C315" s="285">
        <v>85</v>
      </c>
      <c r="D315" s="285">
        <v>-66</v>
      </c>
      <c r="E315" s="285">
        <v>0</v>
      </c>
      <c r="F315" s="287">
        <v>3</v>
      </c>
      <c r="G315" s="302">
        <v>0</v>
      </c>
    </row>
    <row r="316" spans="1:7" ht="12.75" x14ac:dyDescent="0.2">
      <c r="A316" s="284" t="s">
        <v>804</v>
      </c>
      <c r="B316" s="287">
        <v>0</v>
      </c>
      <c r="C316" s="285">
        <v>21</v>
      </c>
      <c r="D316" s="285">
        <v>0</v>
      </c>
      <c r="E316" s="285">
        <v>0</v>
      </c>
      <c r="F316" s="287">
        <v>0.17</v>
      </c>
      <c r="G316" s="302">
        <v>0</v>
      </c>
    </row>
    <row r="317" spans="1:7" ht="12.75" x14ac:dyDescent="0.2">
      <c r="A317" s="284" t="s">
        <v>794</v>
      </c>
      <c r="B317" s="287">
        <v>0</v>
      </c>
      <c r="C317" s="285">
        <v>7</v>
      </c>
      <c r="D317" s="285">
        <v>-1</v>
      </c>
      <c r="E317" s="285">
        <v>0</v>
      </c>
      <c r="F317" s="287">
        <v>15.53</v>
      </c>
      <c r="G317" s="302">
        <v>0</v>
      </c>
    </row>
    <row r="318" spans="1:7" ht="12.75" x14ac:dyDescent="0.2">
      <c r="A318" s="284" t="s">
        <v>790</v>
      </c>
      <c r="B318" s="287">
        <v>0</v>
      </c>
      <c r="C318" s="285">
        <v>222</v>
      </c>
      <c r="D318" s="285">
        <v>-3246</v>
      </c>
      <c r="E318" s="285">
        <v>3011</v>
      </c>
      <c r="F318" s="287">
        <v>0</v>
      </c>
      <c r="G318" s="302">
        <v>0</v>
      </c>
    </row>
    <row r="319" spans="1:7" ht="12.75" x14ac:dyDescent="0.2">
      <c r="A319" s="284" t="s">
        <v>805</v>
      </c>
      <c r="B319" s="287">
        <v>0</v>
      </c>
      <c r="C319" s="285">
        <v>0</v>
      </c>
      <c r="D319" s="285">
        <v>0</v>
      </c>
      <c r="E319" s="285">
        <v>0</v>
      </c>
      <c r="F319" s="287">
        <v>0</v>
      </c>
      <c r="G319" s="302">
        <v>0</v>
      </c>
    </row>
    <row r="320" spans="1:7" ht="12.75" x14ac:dyDescent="0.2">
      <c r="A320" s="284" t="s">
        <v>797</v>
      </c>
      <c r="B320" s="287">
        <v>0</v>
      </c>
      <c r="C320" s="285">
        <v>0</v>
      </c>
      <c r="D320" s="285">
        <v>0</v>
      </c>
      <c r="E320" s="285">
        <v>0</v>
      </c>
      <c r="F320" s="287">
        <v>0</v>
      </c>
      <c r="G320" s="302">
        <v>0</v>
      </c>
    </row>
    <row r="321" spans="1:7" ht="12.75" x14ac:dyDescent="0.2">
      <c r="A321" s="284" t="s">
        <v>791</v>
      </c>
      <c r="B321" s="287">
        <v>0</v>
      </c>
      <c r="C321" s="285">
        <v>174</v>
      </c>
      <c r="D321" s="285">
        <v>-158</v>
      </c>
      <c r="E321" s="285">
        <v>159</v>
      </c>
      <c r="F321" s="287">
        <v>2.0299999999999998</v>
      </c>
      <c r="G321" s="302">
        <v>0</v>
      </c>
    </row>
    <row r="322" spans="1:7" ht="12.75" x14ac:dyDescent="0.2">
      <c r="A322" s="284" t="s">
        <v>786</v>
      </c>
      <c r="B322" s="287">
        <v>0</v>
      </c>
      <c r="C322" s="285">
        <v>0</v>
      </c>
      <c r="D322" s="285">
        <v>0</v>
      </c>
      <c r="E322" s="285">
        <v>0</v>
      </c>
      <c r="F322" s="287">
        <v>0</v>
      </c>
      <c r="G322" s="302">
        <v>0</v>
      </c>
    </row>
    <row r="323" spans="1:7" ht="12.75" x14ac:dyDescent="0.2">
      <c r="A323" s="86" t="s">
        <v>799</v>
      </c>
      <c r="B323" s="103">
        <v>0</v>
      </c>
      <c r="C323" s="101">
        <v>15</v>
      </c>
      <c r="D323" s="101">
        <v>-13</v>
      </c>
      <c r="E323" s="101">
        <v>0</v>
      </c>
      <c r="F323" s="103">
        <v>0</v>
      </c>
      <c r="G323" s="194">
        <v>2</v>
      </c>
    </row>
    <row r="324" spans="1:7" ht="12.75" x14ac:dyDescent="0.2">
      <c r="A324" s="26" t="s">
        <v>871</v>
      </c>
      <c r="B324" s="104">
        <v>9.3000000000000007</v>
      </c>
      <c r="C324" s="102">
        <v>119696</v>
      </c>
      <c r="D324" s="102">
        <v>-104328</v>
      </c>
      <c r="E324" s="102">
        <v>-1596</v>
      </c>
      <c r="F324" s="104">
        <v>1.26</v>
      </c>
      <c r="G324" s="195">
        <v>1.67</v>
      </c>
    </row>
    <row r="325" spans="1:7" ht="12.75" x14ac:dyDescent="0.2">
      <c r="A325" s="26" t="s">
        <v>872</v>
      </c>
      <c r="B325" s="104" t="s">
        <v>925</v>
      </c>
      <c r="C325" s="102">
        <v>117612</v>
      </c>
      <c r="D325" s="102">
        <v>-104822</v>
      </c>
      <c r="E325" s="102">
        <v>-190</v>
      </c>
      <c r="F325" s="104">
        <v>1.68</v>
      </c>
      <c r="G325" s="195">
        <v>2.48</v>
      </c>
    </row>
    <row r="326" spans="1:7" ht="12.75" x14ac:dyDescent="0.2">
      <c r="A326" s="203" t="s">
        <v>81</v>
      </c>
      <c r="B326" s="104" t="s">
        <v>925</v>
      </c>
      <c r="C326" s="204">
        <v>1.7719280345543</v>
      </c>
      <c r="D326" s="204">
        <v>-0.47127511400278599</v>
      </c>
      <c r="E326" s="204">
        <v>740</v>
      </c>
      <c r="F326" s="204">
        <v>-25</v>
      </c>
      <c r="G326" s="205">
        <v>-32.661290322580598</v>
      </c>
    </row>
    <row r="327" spans="1:7" ht="13.5" customHeight="1" x14ac:dyDescent="0.2">
      <c r="A327" s="206"/>
      <c r="B327" s="207"/>
      <c r="C327" s="207"/>
      <c r="D327" s="207"/>
      <c r="E327" s="207"/>
      <c r="F327" s="207"/>
      <c r="G327" s="208"/>
    </row>
    <row r="328" spans="1:7" ht="13.5" customHeight="1" x14ac:dyDescent="0.2">
      <c r="A328" s="209" t="s">
        <v>873</v>
      </c>
      <c r="B328" s="210">
        <v>21.34</v>
      </c>
      <c r="C328" s="211">
        <v>1319476</v>
      </c>
      <c r="D328" s="211">
        <v>-729339</v>
      </c>
      <c r="E328" s="211">
        <v>-31526</v>
      </c>
      <c r="F328" s="210">
        <v>2.2999999999999998</v>
      </c>
      <c r="G328" s="210">
        <v>1.22</v>
      </c>
    </row>
    <row r="329" spans="1:7" ht="13.5" customHeight="1" x14ac:dyDescent="0.2">
      <c r="A329" s="114" t="s">
        <v>874</v>
      </c>
      <c r="B329" s="104" t="s">
        <v>925</v>
      </c>
      <c r="C329" s="102">
        <v>1377879</v>
      </c>
      <c r="D329" s="102">
        <v>-828425</v>
      </c>
      <c r="E329" s="102">
        <v>-56206</v>
      </c>
      <c r="F329" s="104">
        <v>1.68</v>
      </c>
      <c r="G329" s="104">
        <v>2.48</v>
      </c>
    </row>
    <row r="330" spans="1:7" ht="12.75" x14ac:dyDescent="0.2">
      <c r="A330" s="114" t="s">
        <v>81</v>
      </c>
      <c r="B330" s="104" t="s">
        <v>925</v>
      </c>
      <c r="C330" s="104">
        <v>-4.2386160178070797</v>
      </c>
      <c r="D330" s="104">
        <v>-11.960768928991801</v>
      </c>
      <c r="E330" s="104">
        <v>-43.909902857346196</v>
      </c>
      <c r="F330" s="104">
        <v>36.904761904761898</v>
      </c>
      <c r="G330" s="104">
        <v>-50.806451612903203</v>
      </c>
    </row>
    <row r="331" spans="1:7" ht="13.5" x14ac:dyDescent="0.25">
      <c r="A331" s="97"/>
      <c r="B331" s="97"/>
      <c r="C331" s="97"/>
      <c r="D331" s="97"/>
      <c r="E331" s="97"/>
      <c r="F331" s="97"/>
      <c r="G331" s="97"/>
    </row>
    <row r="332" spans="1:7" x14ac:dyDescent="0.3">
      <c r="A332" s="212" t="s">
        <v>400</v>
      </c>
      <c r="B332" s="8"/>
      <c r="C332" s="50"/>
      <c r="D332" s="50"/>
      <c r="E332" s="50"/>
      <c r="F332" s="50"/>
      <c r="G332" s="50"/>
    </row>
    <row r="333" spans="1:7" x14ac:dyDescent="0.3">
      <c r="A333" s="213" t="s">
        <v>441</v>
      </c>
      <c r="B333" s="8"/>
      <c r="C333" s="50"/>
      <c r="D333" s="50"/>
      <c r="E333" s="50"/>
      <c r="F333" s="50"/>
      <c r="G333" s="50"/>
    </row>
    <row r="334" spans="1:7" x14ac:dyDescent="0.3">
      <c r="A334" s="213" t="s">
        <v>442</v>
      </c>
      <c r="B334" s="214"/>
      <c r="C334" s="50"/>
      <c r="D334" s="50"/>
      <c r="E334" s="50"/>
      <c r="F334" s="50"/>
      <c r="G334" s="50"/>
    </row>
    <row r="335" spans="1:7" x14ac:dyDescent="0.3">
      <c r="A335" s="13"/>
      <c r="B335" s="8"/>
      <c r="C335" s="50"/>
      <c r="D335" s="50"/>
      <c r="E335" s="50"/>
      <c r="F335" s="50"/>
      <c r="G335" s="50"/>
    </row>
    <row r="336" spans="1:7" x14ac:dyDescent="0.3">
      <c r="A336" s="13"/>
      <c r="B336" s="8"/>
      <c r="C336" s="50"/>
      <c r="D336" s="50"/>
      <c r="E336" s="50"/>
      <c r="F336" s="50"/>
      <c r="G336" s="50"/>
    </row>
    <row r="337" spans="1:7" x14ac:dyDescent="0.3">
      <c r="A337" s="13"/>
      <c r="B337" s="8"/>
      <c r="C337" s="50"/>
      <c r="D337" s="50"/>
      <c r="E337" s="50"/>
      <c r="F337" s="50"/>
      <c r="G337" s="50"/>
    </row>
    <row r="338" spans="1:7" x14ac:dyDescent="0.3">
      <c r="A338" s="13"/>
      <c r="B338" s="8"/>
      <c r="C338" s="50"/>
      <c r="D338" s="50"/>
      <c r="E338" s="50"/>
      <c r="F338" s="50"/>
      <c r="G338" s="50"/>
    </row>
    <row r="339" spans="1:7" x14ac:dyDescent="0.3">
      <c r="A339" s="4"/>
    </row>
    <row r="341" spans="1:7" x14ac:dyDescent="0.3">
      <c r="A341" s="4"/>
    </row>
  </sheetData>
  <customSheetViews>
    <customSheetView guid="{FA2E1843-2BE2-47CF-BE01-D42B5FFA5AE3}" showPageBreaks="1" view="pageBreakPreview" topLeftCell="A16">
      <selection activeCell="A13" sqref="A13"/>
      <pageMargins left="0.59055118110236227" right="0.59055118110236227" top="0.39370078740157483" bottom="0.59055118110236227" header="0" footer="0.39370078740157483"/>
      <pageSetup paperSize="9" scale="60" orientation="landscape" r:id="rId1"/>
      <headerFooter alignWithMargins="0"/>
    </customSheetView>
    <customSheetView guid="{8DCB927E-1FB2-45E1-A382-88D5F1827B16}" showPageBreaks="1" printArea="1" view="pageBreakPreview" topLeftCell="A16">
      <selection activeCell="A13" sqref="A13"/>
      <pageMargins left="0.59055118110236227" right="0.59055118110236227" top="0.39370078740157483" bottom="0.59055118110236227" header="0" footer="0.39370078740157483"/>
      <pageSetup paperSize="9" scale="60" orientation="landscape" r:id="rId2"/>
      <headerFooter alignWithMargins="0"/>
    </customSheetView>
    <customSheetView guid="{722B3250-471E-4256-A122-1330806A5616}" scale="110" showPageBreaks="1" view="pageBreakPreview" topLeftCell="A7">
      <selection activeCell="F27" sqref="F27"/>
      <pageMargins left="0.59055118110236227" right="0.59055118110236227" top="0.39370078740157483" bottom="0.59055118110236227" header="0" footer="0.39370078740157483"/>
      <pageSetup paperSize="9" scale="60" orientation="landscape" r:id="rId3"/>
      <headerFooter alignWithMargins="0"/>
    </customSheetView>
  </customSheetViews>
  <mergeCells count="6">
    <mergeCell ref="B4:B5"/>
    <mergeCell ref="C4:C5"/>
    <mergeCell ref="D4:D5"/>
    <mergeCell ref="F4:F5"/>
    <mergeCell ref="E4:E5"/>
    <mergeCell ref="G4:G5"/>
  </mergeCells>
  <phoneticPr fontId="0" type="noConversion"/>
  <pageMargins left="0.59055118110236227" right="0.59055118110236227" top="0.39370078740157483" bottom="0.59055118110236227" header="0" footer="0.39370078740157483"/>
  <pageSetup paperSize="9" scale="80" orientation="portrait" r:id="rId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332"/>
  <sheetViews>
    <sheetView showGridLines="0" zoomScaleNormal="100" zoomScaleSheetLayoutView="80" workbookViewId="0"/>
  </sheetViews>
  <sheetFormatPr baseColWidth="10" defaultRowHeight="15.75" x14ac:dyDescent="0.3"/>
  <cols>
    <col min="1" max="1" width="44.140625" style="7" customWidth="1"/>
    <col min="2" max="2" width="15.140625" style="7" customWidth="1"/>
    <col min="3" max="3" width="12" style="7" customWidth="1"/>
    <col min="4" max="4" width="12.7109375" style="7" customWidth="1"/>
    <col min="5" max="5" width="15.85546875" style="7" customWidth="1"/>
    <col min="6" max="6" width="13.28515625" style="7" customWidth="1"/>
    <col min="7" max="16384" width="11.42578125" style="7"/>
  </cols>
  <sheetData>
    <row r="1" spans="1:13" ht="15" customHeight="1" x14ac:dyDescent="0.3">
      <c r="A1" s="183"/>
      <c r="B1" s="48"/>
      <c r="C1" s="48"/>
      <c r="D1" s="48"/>
      <c r="E1" s="48"/>
      <c r="F1" s="48"/>
    </row>
    <row r="2" spans="1:13" s="394" customFormat="1" ht="20.25" customHeight="1" x14ac:dyDescent="0.2">
      <c r="A2" s="393" t="s">
        <v>425</v>
      </c>
      <c r="C2" s="395"/>
      <c r="D2" s="395"/>
      <c r="E2" s="395"/>
      <c r="F2" s="24" t="s">
        <v>97</v>
      </c>
    </row>
    <row r="3" spans="1:13" s="51" customFormat="1" ht="13.5" x14ac:dyDescent="0.25">
      <c r="A3" s="74" t="s">
        <v>140</v>
      </c>
    </row>
    <row r="4" spans="1:13" s="153" customFormat="1" ht="15.75" customHeight="1" x14ac:dyDescent="0.2">
      <c r="A4" s="74"/>
      <c r="B4" s="348" t="s">
        <v>436</v>
      </c>
      <c r="C4" s="342" t="s">
        <v>99</v>
      </c>
      <c r="D4" s="342"/>
      <c r="E4" s="342"/>
      <c r="F4" s="348" t="s">
        <v>438</v>
      </c>
    </row>
    <row r="5" spans="1:13" s="155" customFormat="1" ht="46.15" customHeight="1" x14ac:dyDescent="0.2">
      <c r="A5" s="9" t="s">
        <v>0</v>
      </c>
      <c r="B5" s="342"/>
      <c r="C5" s="3" t="s">
        <v>437</v>
      </c>
      <c r="D5" s="3" t="s">
        <v>439</v>
      </c>
      <c r="E5" s="3" t="s">
        <v>440</v>
      </c>
      <c r="F5" s="342"/>
      <c r="G5" s="153"/>
      <c r="M5" s="185"/>
    </row>
    <row r="6" spans="1:13" s="187" customFormat="1" ht="15" customHeight="1" x14ac:dyDescent="0.25">
      <c r="A6" s="190" t="s">
        <v>145</v>
      </c>
      <c r="B6" s="163"/>
      <c r="C6" s="163"/>
      <c r="D6" s="163"/>
      <c r="E6" s="163"/>
      <c r="F6" s="163"/>
      <c r="G6" s="51"/>
    </row>
    <row r="7" spans="1:13" s="189" customFormat="1" ht="22.5" x14ac:dyDescent="0.25">
      <c r="A7" s="86" t="s">
        <v>662</v>
      </c>
      <c r="B7" s="101">
        <v>-17</v>
      </c>
      <c r="C7" s="101">
        <v>0</v>
      </c>
      <c r="D7" s="101">
        <v>0</v>
      </c>
      <c r="E7" s="101">
        <v>0</v>
      </c>
      <c r="F7" s="101">
        <v>-117</v>
      </c>
      <c r="G7" s="191"/>
    </row>
    <row r="8" spans="1:13" s="189" customFormat="1" x14ac:dyDescent="0.25">
      <c r="A8" s="284" t="s">
        <v>665</v>
      </c>
      <c r="B8" s="285">
        <v>-26</v>
      </c>
      <c r="C8" s="285">
        <v>-4614</v>
      </c>
      <c r="D8" s="285">
        <v>0</v>
      </c>
      <c r="E8" s="285">
        <v>0</v>
      </c>
      <c r="F8" s="285">
        <v>-275</v>
      </c>
      <c r="G8" s="191"/>
    </row>
    <row r="9" spans="1:13" s="189" customFormat="1" x14ac:dyDescent="0.25">
      <c r="A9" s="284" t="s">
        <v>667</v>
      </c>
      <c r="B9" s="285">
        <v>-26</v>
      </c>
      <c r="C9" s="285">
        <v>-13356</v>
      </c>
      <c r="D9" s="285">
        <v>0</v>
      </c>
      <c r="E9" s="285">
        <v>0</v>
      </c>
      <c r="F9" s="285">
        <v>-966</v>
      </c>
      <c r="G9" s="191"/>
    </row>
    <row r="10" spans="1:13" s="189" customFormat="1" x14ac:dyDescent="0.25">
      <c r="A10" s="284" t="s">
        <v>545</v>
      </c>
      <c r="B10" s="285">
        <v>-15</v>
      </c>
      <c r="C10" s="285">
        <v>0</v>
      </c>
      <c r="D10" s="285">
        <v>0</v>
      </c>
      <c r="E10" s="285">
        <v>-6</v>
      </c>
      <c r="F10" s="285">
        <v>-2</v>
      </c>
      <c r="G10" s="191"/>
    </row>
    <row r="11" spans="1:13" s="189" customFormat="1" x14ac:dyDescent="0.25">
      <c r="A11" s="284" t="s">
        <v>547</v>
      </c>
      <c r="B11" s="285">
        <v>-8</v>
      </c>
      <c r="C11" s="285">
        <v>-270</v>
      </c>
      <c r="D11" s="285">
        <v>149</v>
      </c>
      <c r="E11" s="285">
        <v>0</v>
      </c>
      <c r="F11" s="285">
        <v>-28</v>
      </c>
      <c r="G11" s="191"/>
    </row>
    <row r="12" spans="1:13" s="189" customFormat="1" x14ac:dyDescent="0.25">
      <c r="A12" s="284" t="s">
        <v>548</v>
      </c>
      <c r="B12" s="285">
        <v>-9</v>
      </c>
      <c r="C12" s="285">
        <v>0</v>
      </c>
      <c r="D12" s="285">
        <v>0</v>
      </c>
      <c r="E12" s="285">
        <v>-3</v>
      </c>
      <c r="F12" s="285">
        <v>-4</v>
      </c>
      <c r="G12" s="191"/>
    </row>
    <row r="13" spans="1:13" s="189" customFormat="1" x14ac:dyDescent="0.25">
      <c r="A13" s="284" t="s">
        <v>549</v>
      </c>
      <c r="B13" s="285">
        <v>-8</v>
      </c>
      <c r="C13" s="285">
        <v>0</v>
      </c>
      <c r="D13" s="285">
        <v>634</v>
      </c>
      <c r="E13" s="285">
        <v>-706</v>
      </c>
      <c r="F13" s="285">
        <v>-5</v>
      </c>
      <c r="G13" s="191"/>
    </row>
    <row r="14" spans="1:13" s="189" customFormat="1" x14ac:dyDescent="0.25">
      <c r="A14" s="284" t="s">
        <v>550</v>
      </c>
      <c r="B14" s="285">
        <v>-9</v>
      </c>
      <c r="C14" s="285">
        <v>-3</v>
      </c>
      <c r="D14" s="285">
        <v>0</v>
      </c>
      <c r="E14" s="285">
        <v>-2</v>
      </c>
      <c r="F14" s="285">
        <v>-4</v>
      </c>
      <c r="G14" s="191"/>
    </row>
    <row r="15" spans="1:13" s="189" customFormat="1" x14ac:dyDescent="0.25">
      <c r="A15" s="284" t="s">
        <v>551</v>
      </c>
      <c r="B15" s="285">
        <v>0</v>
      </c>
      <c r="C15" s="285">
        <v>-217</v>
      </c>
      <c r="D15" s="285">
        <v>154</v>
      </c>
      <c r="E15" s="285">
        <v>-5</v>
      </c>
      <c r="F15" s="285">
        <v>0</v>
      </c>
      <c r="G15" s="191"/>
    </row>
    <row r="16" spans="1:13" s="189" customFormat="1" x14ac:dyDescent="0.25">
      <c r="A16" s="284" t="s">
        <v>552</v>
      </c>
      <c r="B16" s="285">
        <v>0</v>
      </c>
      <c r="C16" s="285">
        <v>0</v>
      </c>
      <c r="D16" s="285">
        <v>299</v>
      </c>
      <c r="E16" s="285">
        <v>-3</v>
      </c>
      <c r="F16" s="285">
        <v>0</v>
      </c>
      <c r="G16" s="191"/>
    </row>
    <row r="17" spans="1:7" s="189" customFormat="1" x14ac:dyDescent="0.25">
      <c r="A17" s="284" t="s">
        <v>553</v>
      </c>
      <c r="B17" s="285">
        <v>0</v>
      </c>
      <c r="C17" s="285">
        <v>0</v>
      </c>
      <c r="D17" s="285">
        <v>356</v>
      </c>
      <c r="E17" s="285">
        <v>-231</v>
      </c>
      <c r="F17" s="285">
        <v>0</v>
      </c>
      <c r="G17" s="191"/>
    </row>
    <row r="18" spans="1:7" s="189" customFormat="1" x14ac:dyDescent="0.25">
      <c r="A18" s="284" t="s">
        <v>554</v>
      </c>
      <c r="B18" s="285">
        <v>0</v>
      </c>
      <c r="C18" s="285">
        <v>0</v>
      </c>
      <c r="D18" s="285">
        <v>262</v>
      </c>
      <c r="E18" s="285">
        <v>-217</v>
      </c>
      <c r="F18" s="285">
        <v>0</v>
      </c>
      <c r="G18" s="191"/>
    </row>
    <row r="19" spans="1:7" s="189" customFormat="1" x14ac:dyDescent="0.25">
      <c r="A19" s="284" t="s">
        <v>555</v>
      </c>
      <c r="B19" s="285">
        <v>0</v>
      </c>
      <c r="C19" s="285">
        <v>0</v>
      </c>
      <c r="D19" s="285">
        <v>1539</v>
      </c>
      <c r="E19" s="285">
        <v>-5</v>
      </c>
      <c r="F19" s="285">
        <v>0</v>
      </c>
      <c r="G19" s="191"/>
    </row>
    <row r="20" spans="1:7" s="189" customFormat="1" x14ac:dyDescent="0.25">
      <c r="A20" s="284" t="s">
        <v>556</v>
      </c>
      <c r="B20" s="285">
        <v>-2</v>
      </c>
      <c r="C20" s="285">
        <v>0</v>
      </c>
      <c r="D20" s="285">
        <v>138</v>
      </c>
      <c r="E20" s="285">
        <v>-208</v>
      </c>
      <c r="F20" s="285">
        <v>-1</v>
      </c>
      <c r="G20" s="191"/>
    </row>
    <row r="21" spans="1:7" s="189" customFormat="1" x14ac:dyDescent="0.25">
      <c r="A21" s="284" t="s">
        <v>557</v>
      </c>
      <c r="B21" s="285">
        <v>-113</v>
      </c>
      <c r="C21" s="285">
        <v>-52</v>
      </c>
      <c r="D21" s="285">
        <v>8208</v>
      </c>
      <c r="E21" s="285">
        <v>-10510</v>
      </c>
      <c r="F21" s="285">
        <v>-93</v>
      </c>
      <c r="G21" s="191"/>
    </row>
    <row r="22" spans="1:7" s="189" customFormat="1" x14ac:dyDescent="0.25">
      <c r="A22" s="284" t="s">
        <v>558</v>
      </c>
      <c r="B22" s="285">
        <v>0</v>
      </c>
      <c r="C22" s="285">
        <v>0</v>
      </c>
      <c r="D22" s="285">
        <v>1562</v>
      </c>
      <c r="E22" s="285">
        <v>-1562</v>
      </c>
      <c r="F22" s="285">
        <v>0</v>
      </c>
      <c r="G22" s="191"/>
    </row>
    <row r="23" spans="1:7" s="189" customFormat="1" x14ac:dyDescent="0.25">
      <c r="A23" s="284" t="s">
        <v>757</v>
      </c>
      <c r="B23" s="285">
        <v>-10</v>
      </c>
      <c r="C23" s="285">
        <v>0</v>
      </c>
      <c r="D23" s="285">
        <v>0</v>
      </c>
      <c r="E23" s="285">
        <v>-299</v>
      </c>
      <c r="F23" s="285">
        <v>-4</v>
      </c>
      <c r="G23" s="191"/>
    </row>
    <row r="24" spans="1:7" s="189" customFormat="1" x14ac:dyDescent="0.25">
      <c r="A24" s="284" t="s">
        <v>758</v>
      </c>
      <c r="B24" s="285">
        <v>-10</v>
      </c>
      <c r="C24" s="285">
        <v>0</v>
      </c>
      <c r="D24" s="285">
        <v>263</v>
      </c>
      <c r="E24" s="285">
        <v>-266</v>
      </c>
      <c r="F24" s="285">
        <v>-9</v>
      </c>
      <c r="G24" s="191"/>
    </row>
    <row r="25" spans="1:7" s="189" customFormat="1" x14ac:dyDescent="0.25">
      <c r="A25" s="284" t="s">
        <v>759</v>
      </c>
      <c r="B25" s="285">
        <v>-10</v>
      </c>
      <c r="C25" s="285">
        <v>-135</v>
      </c>
      <c r="D25" s="285">
        <v>353</v>
      </c>
      <c r="E25" s="285">
        <v>0</v>
      </c>
      <c r="F25" s="285">
        <v>-9</v>
      </c>
      <c r="G25" s="191"/>
    </row>
    <row r="26" spans="1:7" s="189" customFormat="1" x14ac:dyDescent="0.25">
      <c r="A26" s="284" t="s">
        <v>760</v>
      </c>
      <c r="B26" s="285">
        <v>-20</v>
      </c>
      <c r="C26" s="285">
        <v>0</v>
      </c>
      <c r="D26" s="285">
        <v>1602</v>
      </c>
      <c r="E26" s="285">
        <v>-1352</v>
      </c>
      <c r="F26" s="285">
        <v>-15</v>
      </c>
      <c r="G26" s="191"/>
    </row>
    <row r="27" spans="1:7" s="189" customFormat="1" x14ac:dyDescent="0.25">
      <c r="A27" s="284" t="s">
        <v>761</v>
      </c>
      <c r="B27" s="285">
        <v>-9</v>
      </c>
      <c r="C27" s="285">
        <v>-98</v>
      </c>
      <c r="D27" s="285">
        <v>327</v>
      </c>
      <c r="E27" s="285">
        <v>0</v>
      </c>
      <c r="F27" s="285">
        <v>-10</v>
      </c>
      <c r="G27" s="191"/>
    </row>
    <row r="28" spans="1:7" s="189" customFormat="1" x14ac:dyDescent="0.25">
      <c r="A28" s="284" t="s">
        <v>762</v>
      </c>
      <c r="B28" s="285">
        <v>-22</v>
      </c>
      <c r="C28" s="285">
        <v>-28</v>
      </c>
      <c r="D28" s="285">
        <v>1687</v>
      </c>
      <c r="E28" s="285">
        <v>0</v>
      </c>
      <c r="F28" s="285">
        <v>-17</v>
      </c>
      <c r="G28" s="191"/>
    </row>
    <row r="29" spans="1:7" s="189" customFormat="1" x14ac:dyDescent="0.25">
      <c r="A29" s="284" t="s">
        <v>763</v>
      </c>
      <c r="B29" s="285">
        <v>-32</v>
      </c>
      <c r="C29" s="285">
        <v>0</v>
      </c>
      <c r="D29" s="285">
        <v>1638</v>
      </c>
      <c r="E29" s="285">
        <v>-443</v>
      </c>
      <c r="F29" s="285">
        <v>-21</v>
      </c>
      <c r="G29" s="191"/>
    </row>
    <row r="30" spans="1:7" s="189" customFormat="1" x14ac:dyDescent="0.25">
      <c r="A30" s="284" t="s">
        <v>764</v>
      </c>
      <c r="B30" s="285">
        <v>-22</v>
      </c>
      <c r="C30" s="285">
        <v>0</v>
      </c>
      <c r="D30" s="285">
        <v>2101</v>
      </c>
      <c r="E30" s="285">
        <v>-2727</v>
      </c>
      <c r="F30" s="285">
        <v>-16</v>
      </c>
      <c r="G30" s="191"/>
    </row>
    <row r="31" spans="1:7" s="189" customFormat="1" x14ac:dyDescent="0.25">
      <c r="A31" s="284" t="s">
        <v>765</v>
      </c>
      <c r="B31" s="285">
        <v>-27</v>
      </c>
      <c r="C31" s="285">
        <v>0</v>
      </c>
      <c r="D31" s="285">
        <v>447</v>
      </c>
      <c r="E31" s="285">
        <v>-1246</v>
      </c>
      <c r="F31" s="285">
        <v>-16</v>
      </c>
      <c r="G31" s="191"/>
    </row>
    <row r="32" spans="1:7" s="189" customFormat="1" x14ac:dyDescent="0.25">
      <c r="A32" s="284" t="s">
        <v>766</v>
      </c>
      <c r="B32" s="285">
        <v>-20</v>
      </c>
      <c r="C32" s="285">
        <v>0</v>
      </c>
      <c r="D32" s="285">
        <v>0</v>
      </c>
      <c r="E32" s="285">
        <v>0</v>
      </c>
      <c r="F32" s="285">
        <v>-14</v>
      </c>
      <c r="G32" s="191"/>
    </row>
    <row r="33" spans="1:7" s="189" customFormat="1" x14ac:dyDescent="0.25">
      <c r="A33" s="284" t="s">
        <v>559</v>
      </c>
      <c r="B33" s="285">
        <v>-188</v>
      </c>
      <c r="C33" s="285">
        <v>0</v>
      </c>
      <c r="D33" s="285">
        <v>7142</v>
      </c>
      <c r="E33" s="285">
        <v>-7142</v>
      </c>
      <c r="F33" s="285">
        <v>-73</v>
      </c>
      <c r="G33" s="191"/>
    </row>
    <row r="34" spans="1:7" s="189" customFormat="1" x14ac:dyDescent="0.25">
      <c r="A34" s="284" t="s">
        <v>560</v>
      </c>
      <c r="B34" s="285">
        <v>-40</v>
      </c>
      <c r="C34" s="285">
        <v>0</v>
      </c>
      <c r="D34" s="285">
        <v>0</v>
      </c>
      <c r="E34" s="285">
        <v>0</v>
      </c>
      <c r="F34" s="285">
        <v>-24</v>
      </c>
      <c r="G34" s="191"/>
    </row>
    <row r="35" spans="1:7" s="189" customFormat="1" x14ac:dyDescent="0.25">
      <c r="A35" s="284" t="s">
        <v>561</v>
      </c>
      <c r="B35" s="285">
        <v>-45</v>
      </c>
      <c r="C35" s="285">
        <v>0</v>
      </c>
      <c r="D35" s="285">
        <v>0</v>
      </c>
      <c r="E35" s="285">
        <v>0</v>
      </c>
      <c r="F35" s="285">
        <v>-22</v>
      </c>
      <c r="G35" s="191"/>
    </row>
    <row r="36" spans="1:7" s="189" customFormat="1" x14ac:dyDescent="0.25">
      <c r="A36" s="284" t="s">
        <v>562</v>
      </c>
      <c r="B36" s="285">
        <v>-21</v>
      </c>
      <c r="C36" s="285">
        <v>-328</v>
      </c>
      <c r="D36" s="285">
        <v>445</v>
      </c>
      <c r="E36" s="285">
        <v>0</v>
      </c>
      <c r="F36" s="285">
        <v>-9</v>
      </c>
      <c r="G36" s="191"/>
    </row>
    <row r="37" spans="1:7" s="189" customFormat="1" x14ac:dyDescent="0.25">
      <c r="A37" s="284" t="s">
        <v>563</v>
      </c>
      <c r="B37" s="285">
        <v>-26</v>
      </c>
      <c r="C37" s="285">
        <v>-838</v>
      </c>
      <c r="D37" s="285">
        <v>946</v>
      </c>
      <c r="E37" s="285">
        <v>0</v>
      </c>
      <c r="F37" s="285">
        <v>-10</v>
      </c>
      <c r="G37" s="191"/>
    </row>
    <row r="38" spans="1:7" s="189" customFormat="1" x14ac:dyDescent="0.25">
      <c r="A38" s="284" t="s">
        <v>767</v>
      </c>
      <c r="B38" s="285">
        <v>-10</v>
      </c>
      <c r="C38" s="285">
        <v>-112</v>
      </c>
      <c r="D38" s="285">
        <v>109</v>
      </c>
      <c r="E38" s="285">
        <v>0</v>
      </c>
      <c r="F38" s="285">
        <v>-1</v>
      </c>
      <c r="G38" s="191"/>
    </row>
    <row r="39" spans="1:7" s="189" customFormat="1" x14ac:dyDescent="0.25">
      <c r="A39" s="284" t="s">
        <v>768</v>
      </c>
      <c r="B39" s="285">
        <v>-10</v>
      </c>
      <c r="C39" s="285">
        <v>-178</v>
      </c>
      <c r="D39" s="285">
        <v>143</v>
      </c>
      <c r="E39" s="285">
        <v>0</v>
      </c>
      <c r="F39" s="285">
        <v>-1</v>
      </c>
      <c r="G39" s="191"/>
    </row>
    <row r="40" spans="1:7" s="189" customFormat="1" x14ac:dyDescent="0.25">
      <c r="A40" s="284" t="s">
        <v>564</v>
      </c>
      <c r="B40" s="285">
        <v>-10</v>
      </c>
      <c r="C40" s="285">
        <v>-76</v>
      </c>
      <c r="D40" s="285">
        <v>207</v>
      </c>
      <c r="E40" s="285">
        <v>-185</v>
      </c>
      <c r="F40" s="285">
        <v>-2</v>
      </c>
      <c r="G40" s="191"/>
    </row>
    <row r="41" spans="1:7" s="189" customFormat="1" x14ac:dyDescent="0.25">
      <c r="A41" s="284" t="s">
        <v>565</v>
      </c>
      <c r="B41" s="285">
        <v>-9</v>
      </c>
      <c r="C41" s="285">
        <v>0</v>
      </c>
      <c r="D41" s="285">
        <v>6422</v>
      </c>
      <c r="E41" s="285">
        <v>-6530</v>
      </c>
      <c r="F41" s="285">
        <v>-2</v>
      </c>
      <c r="G41" s="191"/>
    </row>
    <row r="42" spans="1:7" s="189" customFormat="1" x14ac:dyDescent="0.25">
      <c r="A42" s="284" t="s">
        <v>566</v>
      </c>
      <c r="B42" s="285">
        <v>-10</v>
      </c>
      <c r="C42" s="285">
        <v>-96</v>
      </c>
      <c r="D42" s="285">
        <v>145</v>
      </c>
      <c r="E42" s="285">
        <v>0</v>
      </c>
      <c r="F42" s="285">
        <v>-2</v>
      </c>
      <c r="G42" s="191"/>
    </row>
    <row r="43" spans="1:7" s="189" customFormat="1" x14ac:dyDescent="0.25">
      <c r="A43" s="284" t="s">
        <v>567</v>
      </c>
      <c r="B43" s="285">
        <v>-13</v>
      </c>
      <c r="C43" s="285">
        <v>-88</v>
      </c>
      <c r="D43" s="285">
        <v>0</v>
      </c>
      <c r="E43" s="285">
        <v>-92</v>
      </c>
      <c r="F43" s="285">
        <v>-7</v>
      </c>
      <c r="G43" s="191"/>
    </row>
    <row r="44" spans="1:7" s="189" customFormat="1" x14ac:dyDescent="0.25">
      <c r="A44" s="284" t="s">
        <v>568</v>
      </c>
      <c r="B44" s="285">
        <v>-10</v>
      </c>
      <c r="C44" s="285">
        <v>-184</v>
      </c>
      <c r="D44" s="285">
        <v>312</v>
      </c>
      <c r="E44" s="285">
        <v>0</v>
      </c>
      <c r="F44" s="285">
        <v>-1</v>
      </c>
      <c r="G44" s="191"/>
    </row>
    <row r="45" spans="1:7" s="189" customFormat="1" x14ac:dyDescent="0.25">
      <c r="A45" s="284" t="s">
        <v>569</v>
      </c>
      <c r="B45" s="285">
        <v>-8</v>
      </c>
      <c r="C45" s="285">
        <v>200</v>
      </c>
      <c r="D45" s="285">
        <v>228</v>
      </c>
      <c r="E45" s="285">
        <v>-125</v>
      </c>
      <c r="F45" s="285">
        <v>-2</v>
      </c>
      <c r="G45" s="191"/>
    </row>
    <row r="46" spans="1:7" s="189" customFormat="1" x14ac:dyDescent="0.25">
      <c r="A46" s="284" t="s">
        <v>570</v>
      </c>
      <c r="B46" s="285">
        <v>-7</v>
      </c>
      <c r="C46" s="285">
        <v>0</v>
      </c>
      <c r="D46" s="285">
        <v>334</v>
      </c>
      <c r="E46" s="285">
        <v>-432</v>
      </c>
      <c r="F46" s="285">
        <v>-2</v>
      </c>
      <c r="G46" s="191"/>
    </row>
    <row r="47" spans="1:7" s="189" customFormat="1" x14ac:dyDescent="0.25">
      <c r="A47" s="284" t="s">
        <v>571</v>
      </c>
      <c r="B47" s="285">
        <v>-12</v>
      </c>
      <c r="C47" s="285">
        <v>0</v>
      </c>
      <c r="D47" s="285">
        <v>0</v>
      </c>
      <c r="E47" s="285">
        <v>-151</v>
      </c>
      <c r="F47" s="285">
        <v>-3</v>
      </c>
      <c r="G47" s="191"/>
    </row>
    <row r="48" spans="1:7" s="189" customFormat="1" x14ac:dyDescent="0.25">
      <c r="A48" s="284" t="s">
        <v>572</v>
      </c>
      <c r="B48" s="285">
        <v>-18</v>
      </c>
      <c r="C48" s="285">
        <v>-531</v>
      </c>
      <c r="D48" s="285">
        <v>601</v>
      </c>
      <c r="E48" s="285">
        <v>0</v>
      </c>
      <c r="F48" s="285">
        <v>-9</v>
      </c>
      <c r="G48" s="191"/>
    </row>
    <row r="49" spans="1:7" s="189" customFormat="1" x14ac:dyDescent="0.25">
      <c r="A49" s="284" t="s">
        <v>573</v>
      </c>
      <c r="B49" s="285">
        <v>-33</v>
      </c>
      <c r="C49" s="285">
        <v>0</v>
      </c>
      <c r="D49" s="285">
        <v>1807</v>
      </c>
      <c r="E49" s="285">
        <v>-2534</v>
      </c>
      <c r="F49" s="285">
        <v>-20</v>
      </c>
      <c r="G49" s="191"/>
    </row>
    <row r="50" spans="1:7" s="189" customFormat="1" x14ac:dyDescent="0.25">
      <c r="A50" s="284" t="s">
        <v>574</v>
      </c>
      <c r="B50" s="285">
        <v>-9</v>
      </c>
      <c r="C50" s="285">
        <v>0</v>
      </c>
      <c r="D50" s="285">
        <v>0</v>
      </c>
      <c r="E50" s="285">
        <v>-70</v>
      </c>
      <c r="F50" s="285">
        <v>-1</v>
      </c>
      <c r="G50" s="191"/>
    </row>
    <row r="51" spans="1:7" s="189" customFormat="1" x14ac:dyDescent="0.25">
      <c r="A51" s="284" t="s">
        <v>769</v>
      </c>
      <c r="B51" s="285">
        <v>-11</v>
      </c>
      <c r="C51" s="285">
        <v>-243</v>
      </c>
      <c r="D51" s="285">
        <v>0</v>
      </c>
      <c r="E51" s="285">
        <v>-7</v>
      </c>
      <c r="F51" s="285">
        <v>-4</v>
      </c>
      <c r="G51" s="191"/>
    </row>
    <row r="52" spans="1:7" s="189" customFormat="1" x14ac:dyDescent="0.25">
      <c r="A52" s="284" t="s">
        <v>575</v>
      </c>
      <c r="B52" s="285">
        <v>-10</v>
      </c>
      <c r="C52" s="285">
        <v>0</v>
      </c>
      <c r="D52" s="285">
        <v>163</v>
      </c>
      <c r="E52" s="285">
        <v>-168</v>
      </c>
      <c r="F52" s="285">
        <v>0</v>
      </c>
      <c r="G52" s="191"/>
    </row>
    <row r="53" spans="1:7" s="189" customFormat="1" x14ac:dyDescent="0.25">
      <c r="A53" s="284" t="s">
        <v>473</v>
      </c>
      <c r="B53" s="285">
        <v>-8</v>
      </c>
      <c r="C53" s="285">
        <v>-135</v>
      </c>
      <c r="D53" s="285">
        <v>1831</v>
      </c>
      <c r="E53" s="285">
        <v>0</v>
      </c>
      <c r="F53" s="285">
        <v>-7</v>
      </c>
      <c r="G53" s="191"/>
    </row>
    <row r="54" spans="1:7" s="189" customFormat="1" x14ac:dyDescent="0.25">
      <c r="A54" s="284" t="s">
        <v>475</v>
      </c>
      <c r="B54" s="285">
        <v>-42</v>
      </c>
      <c r="C54" s="285">
        <v>0</v>
      </c>
      <c r="D54" s="285">
        <v>25028</v>
      </c>
      <c r="E54" s="285">
        <v>-10170</v>
      </c>
      <c r="F54" s="285">
        <v>-30</v>
      </c>
      <c r="G54" s="191"/>
    </row>
    <row r="55" spans="1:7" s="189" customFormat="1" x14ac:dyDescent="0.25">
      <c r="A55" s="284" t="s">
        <v>476</v>
      </c>
      <c r="B55" s="285">
        <v>-31</v>
      </c>
      <c r="C55" s="285">
        <v>0</v>
      </c>
      <c r="D55" s="285">
        <v>11510</v>
      </c>
      <c r="E55" s="285">
        <v>-12658</v>
      </c>
      <c r="F55" s="285">
        <v>-26</v>
      </c>
      <c r="G55" s="191"/>
    </row>
    <row r="56" spans="1:7" s="189" customFormat="1" x14ac:dyDescent="0.25">
      <c r="A56" s="284" t="s">
        <v>477</v>
      </c>
      <c r="B56" s="285">
        <v>-50</v>
      </c>
      <c r="C56" s="285">
        <v>0</v>
      </c>
      <c r="D56" s="285">
        <v>24378</v>
      </c>
      <c r="E56" s="285">
        <v>-6703</v>
      </c>
      <c r="F56" s="285">
        <v>-45</v>
      </c>
      <c r="G56" s="191"/>
    </row>
    <row r="57" spans="1:7" s="189" customFormat="1" x14ac:dyDescent="0.25">
      <c r="A57" s="284" t="s">
        <v>478</v>
      </c>
      <c r="B57" s="285">
        <v>-10</v>
      </c>
      <c r="C57" s="285">
        <v>0</v>
      </c>
      <c r="D57" s="285">
        <v>27</v>
      </c>
      <c r="E57" s="285">
        <v>0</v>
      </c>
      <c r="F57" s="285">
        <v>-1</v>
      </c>
      <c r="G57" s="191"/>
    </row>
    <row r="58" spans="1:7" s="189" customFormat="1" x14ac:dyDescent="0.25">
      <c r="A58" s="284" t="s">
        <v>748</v>
      </c>
      <c r="B58" s="285">
        <v>-12</v>
      </c>
      <c r="C58" s="285">
        <v>-48</v>
      </c>
      <c r="D58" s="285">
        <v>106</v>
      </c>
      <c r="E58" s="285">
        <v>0</v>
      </c>
      <c r="F58" s="285">
        <v>-2</v>
      </c>
      <c r="G58" s="191"/>
    </row>
    <row r="59" spans="1:7" s="189" customFormat="1" x14ac:dyDescent="0.25">
      <c r="A59" s="284" t="s">
        <v>479</v>
      </c>
      <c r="B59" s="285">
        <v>-12</v>
      </c>
      <c r="C59" s="285">
        <v>-118</v>
      </c>
      <c r="D59" s="285">
        <v>1840</v>
      </c>
      <c r="E59" s="285">
        <v>0</v>
      </c>
      <c r="F59" s="285">
        <v>-3</v>
      </c>
      <c r="G59" s="191"/>
    </row>
    <row r="60" spans="1:7" s="189" customFormat="1" x14ac:dyDescent="0.25">
      <c r="A60" s="284" t="s">
        <v>480</v>
      </c>
      <c r="B60" s="285">
        <v>-15</v>
      </c>
      <c r="C60" s="285">
        <v>-312</v>
      </c>
      <c r="D60" s="285">
        <v>4948</v>
      </c>
      <c r="E60" s="285">
        <v>0</v>
      </c>
      <c r="F60" s="285">
        <v>-7</v>
      </c>
      <c r="G60" s="191"/>
    </row>
    <row r="61" spans="1:7" s="189" customFormat="1" x14ac:dyDescent="0.25">
      <c r="A61" s="284" t="s">
        <v>481</v>
      </c>
      <c r="B61" s="285">
        <v>-21</v>
      </c>
      <c r="C61" s="285">
        <v>-378</v>
      </c>
      <c r="D61" s="285">
        <v>7739</v>
      </c>
      <c r="E61" s="285">
        <v>0</v>
      </c>
      <c r="F61" s="285">
        <v>-9</v>
      </c>
      <c r="G61" s="191"/>
    </row>
    <row r="62" spans="1:7" s="189" customFormat="1" x14ac:dyDescent="0.25">
      <c r="A62" s="284" t="s">
        <v>482</v>
      </c>
      <c r="B62" s="285">
        <v>-22</v>
      </c>
      <c r="C62" s="285">
        <v>0</v>
      </c>
      <c r="D62" s="285">
        <v>15386</v>
      </c>
      <c r="E62" s="285">
        <v>-1279</v>
      </c>
      <c r="F62" s="285">
        <v>-11</v>
      </c>
      <c r="G62" s="191"/>
    </row>
    <row r="63" spans="1:7" s="189" customFormat="1" x14ac:dyDescent="0.25">
      <c r="A63" s="284" t="s">
        <v>483</v>
      </c>
      <c r="B63" s="285">
        <v>-28</v>
      </c>
      <c r="C63" s="285">
        <v>0</v>
      </c>
      <c r="D63" s="285">
        <v>18207</v>
      </c>
      <c r="E63" s="285">
        <v>-10106</v>
      </c>
      <c r="F63" s="285">
        <v>-15</v>
      </c>
      <c r="G63" s="191"/>
    </row>
    <row r="64" spans="1:7" s="189" customFormat="1" x14ac:dyDescent="0.25">
      <c r="A64" s="284" t="s">
        <v>484</v>
      </c>
      <c r="B64" s="285">
        <v>-22</v>
      </c>
      <c r="C64" s="285">
        <v>0</v>
      </c>
      <c r="D64" s="285">
        <v>3698</v>
      </c>
      <c r="E64" s="285">
        <v>-36</v>
      </c>
      <c r="F64" s="285">
        <v>-14</v>
      </c>
      <c r="G64" s="191"/>
    </row>
    <row r="65" spans="1:7" s="189" customFormat="1" x14ac:dyDescent="0.25">
      <c r="A65" s="284" t="s">
        <v>749</v>
      </c>
      <c r="B65" s="285">
        <v>-14</v>
      </c>
      <c r="C65" s="285">
        <v>0</v>
      </c>
      <c r="D65" s="285">
        <v>2323</v>
      </c>
      <c r="E65" s="285">
        <v>-161</v>
      </c>
      <c r="F65" s="285">
        <v>-9</v>
      </c>
      <c r="G65" s="191"/>
    </row>
    <row r="66" spans="1:7" s="189" customFormat="1" x14ac:dyDescent="0.25">
      <c r="A66" s="284" t="s">
        <v>485</v>
      </c>
      <c r="B66" s="285">
        <v>-27</v>
      </c>
      <c r="C66" s="285">
        <v>0</v>
      </c>
      <c r="D66" s="285">
        <v>6515</v>
      </c>
      <c r="E66" s="285">
        <v>-361</v>
      </c>
      <c r="F66" s="285">
        <v>-18</v>
      </c>
      <c r="G66" s="191"/>
    </row>
    <row r="67" spans="1:7" s="189" customFormat="1" x14ac:dyDescent="0.25">
      <c r="A67" s="284" t="s">
        <v>486</v>
      </c>
      <c r="B67" s="285">
        <v>-9</v>
      </c>
      <c r="C67" s="285">
        <v>0</v>
      </c>
      <c r="D67" s="285">
        <v>433</v>
      </c>
      <c r="E67" s="285">
        <v>-594</v>
      </c>
      <c r="F67" s="285">
        <v>-4</v>
      </c>
      <c r="G67" s="191"/>
    </row>
    <row r="68" spans="1:7" s="189" customFormat="1" x14ac:dyDescent="0.25">
      <c r="A68" s="284" t="s">
        <v>487</v>
      </c>
      <c r="B68" s="285">
        <v>-6</v>
      </c>
      <c r="C68" s="285">
        <v>0</v>
      </c>
      <c r="D68" s="285">
        <v>900</v>
      </c>
      <c r="E68" s="285">
        <v>-1106</v>
      </c>
      <c r="F68" s="285">
        <v>-5</v>
      </c>
      <c r="G68" s="191"/>
    </row>
    <row r="69" spans="1:7" s="189" customFormat="1" x14ac:dyDescent="0.25">
      <c r="A69" s="284" t="s">
        <v>750</v>
      </c>
      <c r="B69" s="285">
        <v>-16</v>
      </c>
      <c r="C69" s="285">
        <v>0</v>
      </c>
      <c r="D69" s="285">
        <v>107</v>
      </c>
      <c r="E69" s="285">
        <v>-28</v>
      </c>
      <c r="F69" s="285">
        <v>-5</v>
      </c>
      <c r="G69" s="191"/>
    </row>
    <row r="70" spans="1:7" s="189" customFormat="1" x14ac:dyDescent="0.25">
      <c r="A70" s="284" t="s">
        <v>751</v>
      </c>
      <c r="B70" s="285">
        <v>-13</v>
      </c>
      <c r="C70" s="285">
        <v>-8</v>
      </c>
      <c r="D70" s="285">
        <v>33</v>
      </c>
      <c r="E70" s="285">
        <v>0</v>
      </c>
      <c r="F70" s="285">
        <v>-4</v>
      </c>
      <c r="G70" s="191"/>
    </row>
    <row r="71" spans="1:7" s="189" customFormat="1" x14ac:dyDescent="0.25">
      <c r="A71" s="284" t="s">
        <v>752</v>
      </c>
      <c r="B71" s="285">
        <v>-9</v>
      </c>
      <c r="C71" s="285">
        <v>-12</v>
      </c>
      <c r="D71" s="285">
        <v>856</v>
      </c>
      <c r="E71" s="285">
        <v>0</v>
      </c>
      <c r="F71" s="285">
        <v>-4</v>
      </c>
      <c r="G71" s="191"/>
    </row>
    <row r="72" spans="1:7" s="189" customFormat="1" x14ac:dyDescent="0.25">
      <c r="A72" s="284" t="s">
        <v>488</v>
      </c>
      <c r="B72" s="285">
        <v>-14</v>
      </c>
      <c r="C72" s="285">
        <v>-83</v>
      </c>
      <c r="D72" s="285">
        <v>2285</v>
      </c>
      <c r="E72" s="285">
        <v>0</v>
      </c>
      <c r="F72" s="285">
        <v>-8</v>
      </c>
      <c r="G72" s="191"/>
    </row>
    <row r="73" spans="1:7" s="189" customFormat="1" x14ac:dyDescent="0.25">
      <c r="A73" s="284" t="s">
        <v>753</v>
      </c>
      <c r="B73" s="285">
        <v>-6</v>
      </c>
      <c r="C73" s="285">
        <v>-25</v>
      </c>
      <c r="D73" s="285">
        <v>824</v>
      </c>
      <c r="E73" s="285">
        <v>0</v>
      </c>
      <c r="F73" s="285">
        <v>-4</v>
      </c>
      <c r="G73" s="191"/>
    </row>
    <row r="74" spans="1:7" s="189" customFormat="1" x14ac:dyDescent="0.25">
      <c r="A74" s="284" t="s">
        <v>489</v>
      </c>
      <c r="B74" s="285">
        <v>-11</v>
      </c>
      <c r="C74" s="285">
        <v>-81</v>
      </c>
      <c r="D74" s="285">
        <v>1665</v>
      </c>
      <c r="E74" s="285">
        <v>0</v>
      </c>
      <c r="F74" s="285">
        <v>-7</v>
      </c>
      <c r="G74" s="191"/>
    </row>
    <row r="75" spans="1:7" s="189" customFormat="1" x14ac:dyDescent="0.25">
      <c r="A75" s="284" t="s">
        <v>490</v>
      </c>
      <c r="B75" s="285">
        <v>-13</v>
      </c>
      <c r="C75" s="285">
        <v>-76</v>
      </c>
      <c r="D75" s="285">
        <v>2577</v>
      </c>
      <c r="E75" s="285">
        <v>0</v>
      </c>
      <c r="F75" s="285">
        <v>-9</v>
      </c>
      <c r="G75" s="191"/>
    </row>
    <row r="76" spans="1:7" s="189" customFormat="1" x14ac:dyDescent="0.25">
      <c r="A76" s="284" t="s">
        <v>491</v>
      </c>
      <c r="B76" s="285">
        <v>-7</v>
      </c>
      <c r="C76" s="285">
        <v>-1673</v>
      </c>
      <c r="D76" s="285">
        <v>1675</v>
      </c>
      <c r="E76" s="285">
        <v>0</v>
      </c>
      <c r="F76" s="285">
        <v>-16</v>
      </c>
      <c r="G76" s="191"/>
    </row>
    <row r="77" spans="1:7" s="189" customFormat="1" x14ac:dyDescent="0.25">
      <c r="A77" s="284" t="s">
        <v>492</v>
      </c>
      <c r="B77" s="285">
        <v>-75</v>
      </c>
      <c r="C77" s="285">
        <v>-18557</v>
      </c>
      <c r="D77" s="285">
        <v>5904</v>
      </c>
      <c r="E77" s="285">
        <v>0</v>
      </c>
      <c r="F77" s="285">
        <v>-12</v>
      </c>
      <c r="G77" s="191"/>
    </row>
    <row r="78" spans="1:7" s="189" customFormat="1" x14ac:dyDescent="0.25">
      <c r="A78" s="284" t="s">
        <v>493</v>
      </c>
      <c r="B78" s="285">
        <v>-27</v>
      </c>
      <c r="C78" s="285">
        <v>-9883</v>
      </c>
      <c r="D78" s="285">
        <v>9884</v>
      </c>
      <c r="E78" s="285">
        <v>0</v>
      </c>
      <c r="F78" s="285">
        <v>-29</v>
      </c>
      <c r="G78" s="191"/>
    </row>
    <row r="79" spans="1:7" s="189" customFormat="1" x14ac:dyDescent="0.25">
      <c r="A79" s="284" t="s">
        <v>494</v>
      </c>
      <c r="B79" s="285">
        <v>-87</v>
      </c>
      <c r="C79" s="285">
        <v>-18765</v>
      </c>
      <c r="D79" s="285">
        <v>6074</v>
      </c>
      <c r="E79" s="285">
        <v>0</v>
      </c>
      <c r="F79" s="285">
        <v>-13</v>
      </c>
      <c r="G79" s="191"/>
    </row>
    <row r="80" spans="1:7" s="189" customFormat="1" x14ac:dyDescent="0.25">
      <c r="A80" s="284" t="s">
        <v>495</v>
      </c>
      <c r="B80" s="285">
        <v>-7</v>
      </c>
      <c r="C80" s="285">
        <v>0</v>
      </c>
      <c r="D80" s="285">
        <v>0</v>
      </c>
      <c r="E80" s="285">
        <v>-75</v>
      </c>
      <c r="F80" s="285">
        <v>-15</v>
      </c>
      <c r="G80" s="191"/>
    </row>
    <row r="81" spans="1:7" s="189" customFormat="1" x14ac:dyDescent="0.25">
      <c r="A81" s="284" t="s">
        <v>496</v>
      </c>
      <c r="B81" s="285">
        <v>-8</v>
      </c>
      <c r="C81" s="285">
        <v>0</v>
      </c>
      <c r="D81" s="285">
        <v>8401</v>
      </c>
      <c r="E81" s="285">
        <v>-8599</v>
      </c>
      <c r="F81" s="285">
        <v>-4</v>
      </c>
      <c r="G81" s="191"/>
    </row>
    <row r="82" spans="1:7" s="189" customFormat="1" x14ac:dyDescent="0.25">
      <c r="A82" s="284" t="s">
        <v>497</v>
      </c>
      <c r="B82" s="285">
        <v>-9</v>
      </c>
      <c r="C82" s="285">
        <v>0</v>
      </c>
      <c r="D82" s="285">
        <v>0</v>
      </c>
      <c r="E82" s="285">
        <v>0</v>
      </c>
      <c r="F82" s="285">
        <v>-7</v>
      </c>
      <c r="G82" s="191"/>
    </row>
    <row r="83" spans="1:7" s="189" customFormat="1" x14ac:dyDescent="0.25">
      <c r="A83" s="284" t="s">
        <v>498</v>
      </c>
      <c r="B83" s="285">
        <v>-45</v>
      </c>
      <c r="C83" s="285">
        <v>0</v>
      </c>
      <c r="D83" s="285">
        <v>15149</v>
      </c>
      <c r="E83" s="285">
        <v>-15149</v>
      </c>
      <c r="F83" s="285">
        <v>-32</v>
      </c>
      <c r="G83" s="191"/>
    </row>
    <row r="84" spans="1:7" s="189" customFormat="1" x14ac:dyDescent="0.25">
      <c r="A84" s="284" t="s">
        <v>499</v>
      </c>
      <c r="B84" s="285">
        <v>-37</v>
      </c>
      <c r="C84" s="285">
        <v>-1642</v>
      </c>
      <c r="D84" s="285">
        <v>4435</v>
      </c>
      <c r="E84" s="285">
        <v>0</v>
      </c>
      <c r="F84" s="285">
        <v>-43</v>
      </c>
      <c r="G84" s="191"/>
    </row>
    <row r="85" spans="1:7" s="189" customFormat="1" x14ac:dyDescent="0.25">
      <c r="A85" s="284" t="s">
        <v>500</v>
      </c>
      <c r="B85" s="285">
        <v>-36</v>
      </c>
      <c r="C85" s="285">
        <v>-1870</v>
      </c>
      <c r="D85" s="285">
        <v>10440</v>
      </c>
      <c r="E85" s="285">
        <v>0</v>
      </c>
      <c r="F85" s="285">
        <v>-40</v>
      </c>
      <c r="G85" s="191"/>
    </row>
    <row r="86" spans="1:7" s="189" customFormat="1" x14ac:dyDescent="0.25">
      <c r="A86" s="284" t="s">
        <v>501</v>
      </c>
      <c r="B86" s="285">
        <v>-55</v>
      </c>
      <c r="C86" s="285">
        <v>-7243</v>
      </c>
      <c r="D86" s="285">
        <v>19657</v>
      </c>
      <c r="E86" s="285">
        <v>0</v>
      </c>
      <c r="F86" s="285">
        <v>-102</v>
      </c>
      <c r="G86" s="191"/>
    </row>
    <row r="87" spans="1:7" s="189" customFormat="1" x14ac:dyDescent="0.25">
      <c r="A87" s="284" t="s">
        <v>502</v>
      </c>
      <c r="B87" s="285">
        <v>-55</v>
      </c>
      <c r="C87" s="285">
        <v>-5590</v>
      </c>
      <c r="D87" s="285">
        <v>14781</v>
      </c>
      <c r="E87" s="285">
        <v>0</v>
      </c>
      <c r="F87" s="285">
        <v>-100</v>
      </c>
      <c r="G87" s="191"/>
    </row>
    <row r="88" spans="1:7" s="189" customFormat="1" x14ac:dyDescent="0.25">
      <c r="A88" s="284" t="s">
        <v>503</v>
      </c>
      <c r="B88" s="285">
        <v>-21</v>
      </c>
      <c r="C88" s="285">
        <v>-2271</v>
      </c>
      <c r="D88" s="285">
        <v>835</v>
      </c>
      <c r="E88" s="285">
        <v>0</v>
      </c>
      <c r="F88" s="285">
        <v>-26</v>
      </c>
      <c r="G88" s="191"/>
    </row>
    <row r="89" spans="1:7" s="189" customFormat="1" x14ac:dyDescent="0.25">
      <c r="A89" s="284" t="s">
        <v>504</v>
      </c>
      <c r="B89" s="285">
        <v>-55</v>
      </c>
      <c r="C89" s="285">
        <v>-5423</v>
      </c>
      <c r="D89" s="285">
        <v>5268</v>
      </c>
      <c r="E89" s="285">
        <v>0</v>
      </c>
      <c r="F89" s="285">
        <v>-101</v>
      </c>
      <c r="G89" s="191"/>
    </row>
    <row r="90" spans="1:7" s="189" customFormat="1" x14ac:dyDescent="0.25">
      <c r="A90" s="284" t="s">
        <v>505</v>
      </c>
      <c r="B90" s="285">
        <v>-51</v>
      </c>
      <c r="C90" s="285">
        <v>-3564</v>
      </c>
      <c r="D90" s="285">
        <v>2371</v>
      </c>
      <c r="E90" s="285">
        <v>0</v>
      </c>
      <c r="F90" s="285">
        <v>-50</v>
      </c>
      <c r="G90" s="191"/>
    </row>
    <row r="91" spans="1:7" s="189" customFormat="1" x14ac:dyDescent="0.25">
      <c r="A91" s="284" t="s">
        <v>506</v>
      </c>
      <c r="B91" s="285">
        <v>-51</v>
      </c>
      <c r="C91" s="285">
        <v>-7215</v>
      </c>
      <c r="D91" s="285">
        <v>4782</v>
      </c>
      <c r="E91" s="285">
        <v>0</v>
      </c>
      <c r="F91" s="285">
        <v>-56</v>
      </c>
      <c r="G91" s="191"/>
    </row>
    <row r="92" spans="1:7" s="189" customFormat="1" x14ac:dyDescent="0.25">
      <c r="A92" s="284" t="s">
        <v>507</v>
      </c>
      <c r="B92" s="285">
        <v>-66</v>
      </c>
      <c r="C92" s="285">
        <v>0</v>
      </c>
      <c r="D92" s="285">
        <v>39798</v>
      </c>
      <c r="E92" s="285">
        <v>-39798</v>
      </c>
      <c r="F92" s="285">
        <v>-58</v>
      </c>
      <c r="G92" s="191"/>
    </row>
    <row r="93" spans="1:7" s="189" customFormat="1" x14ac:dyDescent="0.25">
      <c r="A93" s="284" t="s">
        <v>508</v>
      </c>
      <c r="B93" s="285">
        <v>-49</v>
      </c>
      <c r="C93" s="285">
        <v>0</v>
      </c>
      <c r="D93" s="285">
        <v>20314</v>
      </c>
      <c r="E93" s="285">
        <v>-20314</v>
      </c>
      <c r="F93" s="285">
        <v>-43</v>
      </c>
      <c r="G93" s="191"/>
    </row>
    <row r="94" spans="1:7" s="189" customFormat="1" x14ac:dyDescent="0.25">
      <c r="A94" s="284" t="s">
        <v>509</v>
      </c>
      <c r="B94" s="285">
        <v>-70</v>
      </c>
      <c r="C94" s="285">
        <v>0</v>
      </c>
      <c r="D94" s="285">
        <v>7025</v>
      </c>
      <c r="E94" s="285">
        <v>-8231</v>
      </c>
      <c r="F94" s="285">
        <v>-78</v>
      </c>
      <c r="G94" s="191"/>
    </row>
    <row r="95" spans="1:7" s="189" customFormat="1" x14ac:dyDescent="0.25">
      <c r="A95" s="284" t="s">
        <v>510</v>
      </c>
      <c r="B95" s="285">
        <v>-33</v>
      </c>
      <c r="C95" s="285">
        <v>-1718</v>
      </c>
      <c r="D95" s="285">
        <v>9112</v>
      </c>
      <c r="E95" s="285">
        <v>0</v>
      </c>
      <c r="F95" s="285">
        <v>-35</v>
      </c>
      <c r="G95" s="191"/>
    </row>
    <row r="96" spans="1:7" s="189" customFormat="1" x14ac:dyDescent="0.25">
      <c r="A96" s="284" t="s">
        <v>511</v>
      </c>
      <c r="B96" s="285">
        <v>-18</v>
      </c>
      <c r="C96" s="285">
        <v>-2058</v>
      </c>
      <c r="D96" s="285">
        <v>2059</v>
      </c>
      <c r="E96" s="285">
        <v>0</v>
      </c>
      <c r="F96" s="285">
        <v>-23</v>
      </c>
      <c r="G96" s="191"/>
    </row>
    <row r="97" spans="1:7" s="189" customFormat="1" x14ac:dyDescent="0.25">
      <c r="A97" s="284" t="s">
        <v>512</v>
      </c>
      <c r="B97" s="285">
        <v>-9</v>
      </c>
      <c r="C97" s="285">
        <v>0</v>
      </c>
      <c r="D97" s="285">
        <v>2221</v>
      </c>
      <c r="E97" s="285">
        <v>-2221</v>
      </c>
      <c r="F97" s="285">
        <v>-3</v>
      </c>
      <c r="G97" s="191"/>
    </row>
    <row r="98" spans="1:7" s="189" customFormat="1" x14ac:dyDescent="0.25">
      <c r="A98" s="284" t="s">
        <v>513</v>
      </c>
      <c r="B98" s="285">
        <v>-9</v>
      </c>
      <c r="C98" s="285">
        <v>0</v>
      </c>
      <c r="D98" s="285">
        <v>0</v>
      </c>
      <c r="E98" s="285">
        <v>0</v>
      </c>
      <c r="F98" s="285">
        <v>-5</v>
      </c>
      <c r="G98" s="191"/>
    </row>
    <row r="99" spans="1:7" s="189" customFormat="1" x14ac:dyDescent="0.25">
      <c r="A99" s="284" t="s">
        <v>668</v>
      </c>
      <c r="B99" s="285">
        <v>-14</v>
      </c>
      <c r="C99" s="285">
        <v>-807</v>
      </c>
      <c r="D99" s="285">
        <v>0</v>
      </c>
      <c r="E99" s="285">
        <v>0</v>
      </c>
      <c r="F99" s="285">
        <v>-2</v>
      </c>
      <c r="G99" s="191"/>
    </row>
    <row r="100" spans="1:7" s="189" customFormat="1" x14ac:dyDescent="0.25">
      <c r="A100" s="284" t="s">
        <v>670</v>
      </c>
      <c r="B100" s="285">
        <v>-12</v>
      </c>
      <c r="C100" s="285">
        <v>-760</v>
      </c>
      <c r="D100" s="285">
        <v>0</v>
      </c>
      <c r="E100" s="285">
        <v>0</v>
      </c>
      <c r="F100" s="285">
        <v>-4</v>
      </c>
      <c r="G100" s="191"/>
    </row>
    <row r="101" spans="1:7" s="189" customFormat="1" x14ac:dyDescent="0.25">
      <c r="A101" s="284" t="s">
        <v>671</v>
      </c>
      <c r="B101" s="285">
        <v>-10</v>
      </c>
      <c r="C101" s="285">
        <v>0</v>
      </c>
      <c r="D101" s="285">
        <v>0</v>
      </c>
      <c r="E101" s="285">
        <v>0</v>
      </c>
      <c r="F101" s="285">
        <v>-2</v>
      </c>
      <c r="G101" s="191"/>
    </row>
    <row r="102" spans="1:7" s="189" customFormat="1" x14ac:dyDescent="0.25">
      <c r="A102" s="284" t="s">
        <v>672</v>
      </c>
      <c r="B102" s="285">
        <v>-12</v>
      </c>
      <c r="C102" s="285">
        <v>0</v>
      </c>
      <c r="D102" s="285">
        <v>0</v>
      </c>
      <c r="E102" s="285">
        <v>0</v>
      </c>
      <c r="F102" s="285">
        <v>-2</v>
      </c>
      <c r="G102" s="191"/>
    </row>
    <row r="103" spans="1:7" s="189" customFormat="1" x14ac:dyDescent="0.25">
      <c r="A103" s="284" t="s">
        <v>461</v>
      </c>
      <c r="B103" s="285">
        <v>-70</v>
      </c>
      <c r="C103" s="285">
        <v>-10727</v>
      </c>
      <c r="D103" s="285">
        <v>11311</v>
      </c>
      <c r="E103" s="285">
        <v>0</v>
      </c>
      <c r="F103" s="285">
        <v>-28</v>
      </c>
      <c r="G103" s="191"/>
    </row>
    <row r="104" spans="1:7" s="189" customFormat="1" x14ac:dyDescent="0.25">
      <c r="A104" s="284" t="s">
        <v>463</v>
      </c>
      <c r="B104" s="285">
        <v>-132</v>
      </c>
      <c r="C104" s="285">
        <v>-3621</v>
      </c>
      <c r="D104" s="285">
        <v>4963</v>
      </c>
      <c r="E104" s="285">
        <v>0</v>
      </c>
      <c r="F104" s="285">
        <v>-53</v>
      </c>
      <c r="G104" s="191"/>
    </row>
    <row r="105" spans="1:7" s="189" customFormat="1" x14ac:dyDescent="0.25">
      <c r="A105" s="284" t="s">
        <v>464</v>
      </c>
      <c r="B105" s="285">
        <v>-338</v>
      </c>
      <c r="C105" s="285">
        <v>-17643</v>
      </c>
      <c r="D105" s="285">
        <v>7930</v>
      </c>
      <c r="E105" s="285">
        <v>0</v>
      </c>
      <c r="F105" s="285">
        <v>-337</v>
      </c>
      <c r="G105" s="191"/>
    </row>
    <row r="106" spans="1:7" s="189" customFormat="1" x14ac:dyDescent="0.25">
      <c r="A106" s="284" t="s">
        <v>465</v>
      </c>
      <c r="B106" s="285">
        <v>-155</v>
      </c>
      <c r="C106" s="285">
        <v>-5005</v>
      </c>
      <c r="D106" s="285">
        <v>5767</v>
      </c>
      <c r="E106" s="285">
        <v>0</v>
      </c>
      <c r="F106" s="285">
        <v>-68</v>
      </c>
      <c r="G106" s="191"/>
    </row>
    <row r="107" spans="1:7" s="189" customFormat="1" x14ac:dyDescent="0.25">
      <c r="A107" s="284" t="s">
        <v>673</v>
      </c>
      <c r="B107" s="285">
        <v>-14</v>
      </c>
      <c r="C107" s="285">
        <v>-84</v>
      </c>
      <c r="D107" s="285">
        <v>0</v>
      </c>
      <c r="E107" s="285">
        <v>0</v>
      </c>
      <c r="F107" s="285">
        <v>-4</v>
      </c>
      <c r="G107" s="191"/>
    </row>
    <row r="108" spans="1:7" s="189" customFormat="1" x14ac:dyDescent="0.25">
      <c r="A108" s="284" t="s">
        <v>580</v>
      </c>
      <c r="B108" s="285">
        <v>-9</v>
      </c>
      <c r="C108" s="285">
        <v>0</v>
      </c>
      <c r="D108" s="285">
        <v>0</v>
      </c>
      <c r="E108" s="285">
        <v>-2</v>
      </c>
      <c r="F108" s="285">
        <v>0</v>
      </c>
      <c r="G108" s="191"/>
    </row>
    <row r="109" spans="1:7" s="189" customFormat="1" x14ac:dyDescent="0.25">
      <c r="A109" s="284" t="s">
        <v>675</v>
      </c>
      <c r="B109" s="285">
        <v>0</v>
      </c>
      <c r="C109" s="285">
        <v>0</v>
      </c>
      <c r="D109" s="285">
        <v>0</v>
      </c>
      <c r="E109" s="285">
        <v>0</v>
      </c>
      <c r="F109" s="285">
        <v>0</v>
      </c>
      <c r="G109" s="191"/>
    </row>
    <row r="110" spans="1:7" s="189" customFormat="1" x14ac:dyDescent="0.25">
      <c r="A110" s="284" t="s">
        <v>676</v>
      </c>
      <c r="B110" s="285">
        <v>0</v>
      </c>
      <c r="C110" s="285">
        <v>0</v>
      </c>
      <c r="D110" s="285">
        <v>0</v>
      </c>
      <c r="E110" s="285">
        <v>0</v>
      </c>
      <c r="F110" s="285">
        <v>0</v>
      </c>
      <c r="G110" s="191"/>
    </row>
    <row r="111" spans="1:7" s="189" customFormat="1" x14ac:dyDescent="0.25">
      <c r="A111" s="284" t="s">
        <v>743</v>
      </c>
      <c r="B111" s="285">
        <v>-24</v>
      </c>
      <c r="C111" s="285">
        <v>-27965</v>
      </c>
      <c r="D111" s="285">
        <v>20931</v>
      </c>
      <c r="E111" s="285">
        <v>0</v>
      </c>
      <c r="F111" s="285">
        <v>-2888</v>
      </c>
      <c r="G111" s="191"/>
    </row>
    <row r="112" spans="1:7" s="189" customFormat="1" x14ac:dyDescent="0.25">
      <c r="A112" s="284" t="s">
        <v>746</v>
      </c>
      <c r="B112" s="285">
        <v>-35</v>
      </c>
      <c r="C112" s="285">
        <v>0</v>
      </c>
      <c r="D112" s="285">
        <v>0</v>
      </c>
      <c r="E112" s="285">
        <v>0</v>
      </c>
      <c r="F112" s="285">
        <v>-192</v>
      </c>
      <c r="G112" s="191"/>
    </row>
    <row r="113" spans="1:7" s="189" customFormat="1" x14ac:dyDescent="0.25">
      <c r="A113" s="284" t="s">
        <v>677</v>
      </c>
      <c r="B113" s="285">
        <v>-20</v>
      </c>
      <c r="C113" s="285">
        <v>0</v>
      </c>
      <c r="D113" s="285">
        <v>0</v>
      </c>
      <c r="E113" s="285">
        <v>0</v>
      </c>
      <c r="F113" s="285">
        <v>-1474</v>
      </c>
      <c r="G113" s="191"/>
    </row>
    <row r="114" spans="1:7" s="189" customFormat="1" x14ac:dyDescent="0.25">
      <c r="A114" s="284" t="s">
        <v>679</v>
      </c>
      <c r="B114" s="285">
        <v>-20</v>
      </c>
      <c r="C114" s="285">
        <v>0</v>
      </c>
      <c r="D114" s="285">
        <v>0</v>
      </c>
      <c r="E114" s="285">
        <v>0</v>
      </c>
      <c r="F114" s="285">
        <v>-980</v>
      </c>
      <c r="G114" s="191"/>
    </row>
    <row r="115" spans="1:7" s="189" customFormat="1" x14ac:dyDescent="0.25">
      <c r="A115" s="284" t="s">
        <v>514</v>
      </c>
      <c r="B115" s="285">
        <v>-5</v>
      </c>
      <c r="C115" s="285">
        <v>0</v>
      </c>
      <c r="D115" s="285">
        <v>164</v>
      </c>
      <c r="E115" s="285">
        <v>-219</v>
      </c>
      <c r="F115" s="285">
        <v>-3</v>
      </c>
      <c r="G115" s="191"/>
    </row>
    <row r="116" spans="1:7" s="189" customFormat="1" x14ac:dyDescent="0.25">
      <c r="A116" s="284" t="s">
        <v>680</v>
      </c>
      <c r="B116" s="285">
        <v>-12</v>
      </c>
      <c r="C116" s="285">
        <v>0</v>
      </c>
      <c r="D116" s="285">
        <v>0</v>
      </c>
      <c r="E116" s="285">
        <v>0</v>
      </c>
      <c r="F116" s="285">
        <v>-2</v>
      </c>
      <c r="G116" s="191"/>
    </row>
    <row r="117" spans="1:7" s="189" customFormat="1" ht="15" customHeight="1" x14ac:dyDescent="0.25">
      <c r="A117" s="284" t="s">
        <v>621</v>
      </c>
      <c r="B117" s="285">
        <v>-15</v>
      </c>
      <c r="C117" s="285">
        <v>0</v>
      </c>
      <c r="D117" s="285">
        <v>0</v>
      </c>
      <c r="E117" s="285">
        <v>0</v>
      </c>
      <c r="F117" s="285">
        <v>0</v>
      </c>
      <c r="G117" s="191"/>
    </row>
    <row r="118" spans="1:7" s="189" customFormat="1" x14ac:dyDescent="0.25">
      <c r="A118" s="284" t="s">
        <v>466</v>
      </c>
      <c r="B118" s="285">
        <v>-6</v>
      </c>
      <c r="C118" s="285">
        <v>-109</v>
      </c>
      <c r="D118" s="285">
        <v>95</v>
      </c>
      <c r="E118" s="285">
        <v>0</v>
      </c>
      <c r="F118" s="285">
        <v>-9</v>
      </c>
      <c r="G118" s="191"/>
    </row>
    <row r="119" spans="1:7" s="189" customFormat="1" x14ac:dyDescent="0.25">
      <c r="A119" s="284" t="s">
        <v>467</v>
      </c>
      <c r="B119" s="285">
        <v>-15</v>
      </c>
      <c r="C119" s="285">
        <v>-2664</v>
      </c>
      <c r="D119" s="285">
        <v>576</v>
      </c>
      <c r="E119" s="285">
        <v>-833</v>
      </c>
      <c r="F119" s="285">
        <v>-12</v>
      </c>
      <c r="G119" s="191"/>
    </row>
    <row r="120" spans="1:7" s="189" customFormat="1" x14ac:dyDescent="0.25">
      <c r="A120" s="284" t="s">
        <v>468</v>
      </c>
      <c r="B120" s="285">
        <v>-15</v>
      </c>
      <c r="C120" s="285">
        <v>0</v>
      </c>
      <c r="D120" s="285">
        <v>1093</v>
      </c>
      <c r="E120" s="285">
        <v>-1912</v>
      </c>
      <c r="F120" s="285">
        <v>-28</v>
      </c>
      <c r="G120" s="191"/>
    </row>
    <row r="121" spans="1:7" s="189" customFormat="1" x14ac:dyDescent="0.25">
      <c r="A121" s="284" t="s">
        <v>469</v>
      </c>
      <c r="B121" s="285">
        <v>-12</v>
      </c>
      <c r="C121" s="285">
        <v>0</v>
      </c>
      <c r="D121" s="285">
        <v>158</v>
      </c>
      <c r="E121" s="285">
        <v>-757</v>
      </c>
      <c r="F121" s="285">
        <v>-21</v>
      </c>
      <c r="G121" s="191"/>
    </row>
    <row r="122" spans="1:7" s="189" customFormat="1" x14ac:dyDescent="0.25">
      <c r="A122" s="284" t="s">
        <v>470</v>
      </c>
      <c r="B122" s="285">
        <v>-38</v>
      </c>
      <c r="C122" s="285">
        <v>-855</v>
      </c>
      <c r="D122" s="285">
        <v>0</v>
      </c>
      <c r="E122" s="285">
        <v>-4</v>
      </c>
      <c r="F122" s="285">
        <v>-42</v>
      </c>
      <c r="G122" s="191"/>
    </row>
    <row r="123" spans="1:7" s="189" customFormat="1" x14ac:dyDescent="0.25">
      <c r="A123" s="284" t="s">
        <v>471</v>
      </c>
      <c r="B123" s="285">
        <v>-65</v>
      </c>
      <c r="C123" s="285">
        <v>-636</v>
      </c>
      <c r="D123" s="285">
        <v>1328</v>
      </c>
      <c r="E123" s="285">
        <v>0</v>
      </c>
      <c r="F123" s="285">
        <v>-22</v>
      </c>
      <c r="G123" s="191"/>
    </row>
    <row r="124" spans="1:7" s="189" customFormat="1" x14ac:dyDescent="0.25">
      <c r="A124" s="284" t="s">
        <v>472</v>
      </c>
      <c r="B124" s="285">
        <v>-87</v>
      </c>
      <c r="C124" s="285">
        <v>-1980</v>
      </c>
      <c r="D124" s="285">
        <v>2032</v>
      </c>
      <c r="E124" s="285">
        <v>0</v>
      </c>
      <c r="F124" s="285">
        <v>-36</v>
      </c>
      <c r="G124" s="191"/>
    </row>
    <row r="125" spans="1:7" s="189" customFormat="1" x14ac:dyDescent="0.25">
      <c r="A125" s="284" t="s">
        <v>623</v>
      </c>
      <c r="B125" s="285">
        <v>-18</v>
      </c>
      <c r="C125" s="285">
        <v>-272</v>
      </c>
      <c r="D125" s="285">
        <v>11055</v>
      </c>
      <c r="E125" s="285">
        <v>-2527</v>
      </c>
      <c r="F125" s="285">
        <v>-6</v>
      </c>
      <c r="G125" s="191"/>
    </row>
    <row r="126" spans="1:7" s="189" customFormat="1" x14ac:dyDescent="0.25">
      <c r="A126" s="284" t="s">
        <v>624</v>
      </c>
      <c r="B126" s="285">
        <v>-97</v>
      </c>
      <c r="C126" s="285">
        <v>-9117</v>
      </c>
      <c r="D126" s="285">
        <v>17622</v>
      </c>
      <c r="E126" s="285">
        <v>-17625</v>
      </c>
      <c r="F126" s="285">
        <v>-6</v>
      </c>
      <c r="G126" s="191"/>
    </row>
    <row r="127" spans="1:7" s="189" customFormat="1" x14ac:dyDescent="0.25">
      <c r="A127" s="284" t="s">
        <v>625</v>
      </c>
      <c r="B127" s="285">
        <v>-52</v>
      </c>
      <c r="C127" s="285">
        <v>-6080</v>
      </c>
      <c r="D127" s="285">
        <v>38870</v>
      </c>
      <c r="E127" s="285">
        <v>-38878</v>
      </c>
      <c r="F127" s="285">
        <v>-6</v>
      </c>
      <c r="G127" s="191"/>
    </row>
    <row r="128" spans="1:7" s="189" customFormat="1" x14ac:dyDescent="0.25">
      <c r="A128" s="284" t="s">
        <v>626</v>
      </c>
      <c r="B128" s="285">
        <v>-18</v>
      </c>
      <c r="C128" s="285">
        <v>-583</v>
      </c>
      <c r="D128" s="285">
        <v>11355</v>
      </c>
      <c r="E128" s="285">
        <v>-11401</v>
      </c>
      <c r="F128" s="285">
        <v>-6</v>
      </c>
      <c r="G128" s="191"/>
    </row>
    <row r="129" spans="1:7" s="189" customFormat="1" x14ac:dyDescent="0.25">
      <c r="A129" s="284" t="s">
        <v>627</v>
      </c>
      <c r="B129" s="285">
        <v>-17</v>
      </c>
      <c r="C129" s="285">
        <v>-269</v>
      </c>
      <c r="D129" s="285">
        <v>10600</v>
      </c>
      <c r="E129" s="285">
        <v>-10653</v>
      </c>
      <c r="F129" s="285">
        <v>-6</v>
      </c>
      <c r="G129" s="191"/>
    </row>
    <row r="130" spans="1:7" s="189" customFormat="1" x14ac:dyDescent="0.25">
      <c r="A130" s="284" t="s">
        <v>628</v>
      </c>
      <c r="B130" s="285">
        <v>-20</v>
      </c>
      <c r="C130" s="285">
        <v>-1422</v>
      </c>
      <c r="D130" s="285">
        <v>12616</v>
      </c>
      <c r="E130" s="285">
        <v>0</v>
      </c>
      <c r="F130" s="285">
        <v>-6</v>
      </c>
      <c r="G130" s="191"/>
    </row>
    <row r="131" spans="1:7" s="189" customFormat="1" x14ac:dyDescent="0.25">
      <c r="A131" s="284" t="s">
        <v>629</v>
      </c>
      <c r="B131" s="285">
        <v>-129</v>
      </c>
      <c r="C131" s="285">
        <v>-4165</v>
      </c>
      <c r="D131" s="285">
        <v>48805</v>
      </c>
      <c r="E131" s="285">
        <v>-48837</v>
      </c>
      <c r="F131" s="285">
        <v>-6</v>
      </c>
      <c r="G131" s="191"/>
    </row>
    <row r="132" spans="1:7" s="189" customFormat="1" x14ac:dyDescent="0.25">
      <c r="A132" s="284" t="s">
        <v>630</v>
      </c>
      <c r="B132" s="285">
        <v>-51</v>
      </c>
      <c r="C132" s="285">
        <v>15250</v>
      </c>
      <c r="D132" s="285">
        <v>42391</v>
      </c>
      <c r="E132" s="285">
        <v>-42417</v>
      </c>
      <c r="F132" s="285">
        <v>0</v>
      </c>
      <c r="G132" s="191"/>
    </row>
    <row r="133" spans="1:7" s="189" customFormat="1" x14ac:dyDescent="0.25">
      <c r="A133" s="284" t="s">
        <v>631</v>
      </c>
      <c r="B133" s="285">
        <v>-46</v>
      </c>
      <c r="C133" s="285">
        <v>-9709</v>
      </c>
      <c r="D133" s="285">
        <v>3482</v>
      </c>
      <c r="E133" s="285">
        <v>0</v>
      </c>
      <c r="F133" s="285">
        <v>0</v>
      </c>
      <c r="G133" s="191"/>
    </row>
    <row r="134" spans="1:7" s="189" customFormat="1" x14ac:dyDescent="0.25">
      <c r="A134" s="284" t="s">
        <v>632</v>
      </c>
      <c r="B134" s="285">
        <v>-18</v>
      </c>
      <c r="C134" s="285">
        <v>0</v>
      </c>
      <c r="D134" s="285">
        <v>22382</v>
      </c>
      <c r="E134" s="285">
        <v>-22577</v>
      </c>
      <c r="F134" s="285">
        <v>-6</v>
      </c>
      <c r="G134" s="191"/>
    </row>
    <row r="135" spans="1:7" s="189" customFormat="1" x14ac:dyDescent="0.25">
      <c r="A135" s="284" t="s">
        <v>633</v>
      </c>
      <c r="B135" s="285">
        <v>-18</v>
      </c>
      <c r="C135" s="285">
        <v>0</v>
      </c>
      <c r="D135" s="285">
        <v>17631</v>
      </c>
      <c r="E135" s="285">
        <v>-17852</v>
      </c>
      <c r="F135" s="285">
        <v>-6</v>
      </c>
      <c r="G135" s="191"/>
    </row>
    <row r="136" spans="1:7" s="189" customFormat="1" x14ac:dyDescent="0.25">
      <c r="A136" s="284" t="s">
        <v>634</v>
      </c>
      <c r="B136" s="285">
        <v>-40</v>
      </c>
      <c r="C136" s="285">
        <v>-980</v>
      </c>
      <c r="D136" s="285">
        <v>13219</v>
      </c>
      <c r="E136" s="285">
        <v>-13446</v>
      </c>
      <c r="F136" s="285">
        <v>-6</v>
      </c>
      <c r="G136" s="191"/>
    </row>
    <row r="137" spans="1:7" s="189" customFormat="1" x14ac:dyDescent="0.25">
      <c r="A137" s="284" t="s">
        <v>635</v>
      </c>
      <c r="B137" s="285">
        <v>-62</v>
      </c>
      <c r="C137" s="285">
        <v>-1196</v>
      </c>
      <c r="D137" s="285">
        <v>8001</v>
      </c>
      <c r="E137" s="285">
        <v>-8228</v>
      </c>
      <c r="F137" s="285">
        <v>-6</v>
      </c>
      <c r="G137" s="191"/>
    </row>
    <row r="138" spans="1:7" s="189" customFormat="1" x14ac:dyDescent="0.25">
      <c r="A138" s="284" t="s">
        <v>636</v>
      </c>
      <c r="B138" s="285">
        <v>-60</v>
      </c>
      <c r="C138" s="285">
        <v>-2145</v>
      </c>
      <c r="D138" s="285">
        <v>10140</v>
      </c>
      <c r="E138" s="285">
        <v>-10250</v>
      </c>
      <c r="F138" s="285">
        <v>-6</v>
      </c>
      <c r="G138" s="191"/>
    </row>
    <row r="139" spans="1:7" s="189" customFormat="1" x14ac:dyDescent="0.25">
      <c r="A139" s="284" t="s">
        <v>637</v>
      </c>
      <c r="B139" s="285">
        <v>-26</v>
      </c>
      <c r="C139" s="285">
        <v>-507</v>
      </c>
      <c r="D139" s="285">
        <v>2712</v>
      </c>
      <c r="E139" s="285">
        <v>-2811</v>
      </c>
      <c r="F139" s="285">
        <v>-6</v>
      </c>
      <c r="G139" s="191"/>
    </row>
    <row r="140" spans="1:7" s="189" customFormat="1" x14ac:dyDescent="0.25">
      <c r="A140" s="284" t="s">
        <v>638</v>
      </c>
      <c r="B140" s="285">
        <v>-27</v>
      </c>
      <c r="C140" s="285">
        <v>-923</v>
      </c>
      <c r="D140" s="285">
        <v>6596</v>
      </c>
      <c r="E140" s="285">
        <v>-6647</v>
      </c>
      <c r="F140" s="285">
        <v>-6</v>
      </c>
      <c r="G140" s="191"/>
    </row>
    <row r="141" spans="1:7" s="189" customFormat="1" x14ac:dyDescent="0.25">
      <c r="A141" s="284" t="s">
        <v>639</v>
      </c>
      <c r="B141" s="285">
        <v>-15</v>
      </c>
      <c r="C141" s="285">
        <v>-672</v>
      </c>
      <c r="D141" s="285">
        <v>9994</v>
      </c>
      <c r="E141" s="285">
        <v>-279</v>
      </c>
      <c r="F141" s="285">
        <v>-6</v>
      </c>
      <c r="G141" s="191"/>
    </row>
    <row r="142" spans="1:7" s="189" customFormat="1" x14ac:dyDescent="0.25">
      <c r="A142" s="284" t="s">
        <v>640</v>
      </c>
      <c r="B142" s="285">
        <v>-22</v>
      </c>
      <c r="C142" s="285">
        <v>-1279</v>
      </c>
      <c r="D142" s="285">
        <v>58074</v>
      </c>
      <c r="E142" s="285">
        <v>0</v>
      </c>
      <c r="F142" s="285">
        <v>-6</v>
      </c>
      <c r="G142" s="191"/>
    </row>
    <row r="143" spans="1:7" s="189" customFormat="1" x14ac:dyDescent="0.25">
      <c r="A143" s="284" t="s">
        <v>641</v>
      </c>
      <c r="B143" s="285">
        <v>-37</v>
      </c>
      <c r="C143" s="285">
        <v>-1591</v>
      </c>
      <c r="D143" s="285">
        <v>89892</v>
      </c>
      <c r="E143" s="285">
        <v>-2562</v>
      </c>
      <c r="F143" s="285">
        <v>-6</v>
      </c>
      <c r="G143" s="191"/>
    </row>
    <row r="144" spans="1:7" s="189" customFormat="1" x14ac:dyDescent="0.25">
      <c r="A144" s="284" t="s">
        <v>642</v>
      </c>
      <c r="B144" s="285">
        <v>-37</v>
      </c>
      <c r="C144" s="285">
        <v>-1394</v>
      </c>
      <c r="D144" s="285">
        <v>63134</v>
      </c>
      <c r="E144" s="285">
        <v>0</v>
      </c>
      <c r="F144" s="285">
        <v>-6</v>
      </c>
      <c r="G144" s="191"/>
    </row>
    <row r="145" spans="1:7" s="189" customFormat="1" x14ac:dyDescent="0.25">
      <c r="A145" s="284" t="s">
        <v>643</v>
      </c>
      <c r="B145" s="285">
        <v>-15</v>
      </c>
      <c r="C145" s="285">
        <v>-114</v>
      </c>
      <c r="D145" s="285">
        <v>317</v>
      </c>
      <c r="E145" s="285">
        <v>0</v>
      </c>
      <c r="F145" s="285">
        <v>-6</v>
      </c>
      <c r="G145" s="191"/>
    </row>
    <row r="146" spans="1:7" s="189" customFormat="1" x14ac:dyDescent="0.25">
      <c r="A146" s="284" t="s">
        <v>644</v>
      </c>
      <c r="B146" s="285">
        <v>-15</v>
      </c>
      <c r="C146" s="285">
        <v>-430</v>
      </c>
      <c r="D146" s="285">
        <v>2946</v>
      </c>
      <c r="E146" s="285">
        <v>0</v>
      </c>
      <c r="F146" s="285">
        <v>-6</v>
      </c>
      <c r="G146" s="191"/>
    </row>
    <row r="147" spans="1:7" s="189" customFormat="1" x14ac:dyDescent="0.25">
      <c r="A147" s="284" t="s">
        <v>645</v>
      </c>
      <c r="B147" s="285">
        <v>-20</v>
      </c>
      <c r="C147" s="285">
        <v>-98</v>
      </c>
      <c r="D147" s="285">
        <v>1855</v>
      </c>
      <c r="E147" s="285">
        <v>-846</v>
      </c>
      <c r="F147" s="285">
        <v>-6</v>
      </c>
      <c r="G147" s="191"/>
    </row>
    <row r="148" spans="1:7" s="189" customFormat="1" x14ac:dyDescent="0.25">
      <c r="A148" s="284" t="s">
        <v>646</v>
      </c>
      <c r="B148" s="285">
        <v>-53</v>
      </c>
      <c r="C148" s="285">
        <v>-1582</v>
      </c>
      <c r="D148" s="285">
        <v>10824</v>
      </c>
      <c r="E148" s="285">
        <v>-10861</v>
      </c>
      <c r="F148" s="285">
        <v>-6</v>
      </c>
      <c r="G148" s="191"/>
    </row>
    <row r="149" spans="1:7" s="189" customFormat="1" x14ac:dyDescent="0.25">
      <c r="A149" s="284" t="s">
        <v>647</v>
      </c>
      <c r="B149" s="285">
        <v>-11</v>
      </c>
      <c r="C149" s="285">
        <v>-1285</v>
      </c>
      <c r="D149" s="285">
        <v>91</v>
      </c>
      <c r="E149" s="285">
        <v>0</v>
      </c>
      <c r="F149" s="285">
        <v>0</v>
      </c>
      <c r="G149" s="191"/>
    </row>
    <row r="150" spans="1:7" s="189" customFormat="1" x14ac:dyDescent="0.25">
      <c r="A150" s="284" t="s">
        <v>648</v>
      </c>
      <c r="B150" s="285">
        <v>-17</v>
      </c>
      <c r="C150" s="285">
        <v>-1494</v>
      </c>
      <c r="D150" s="285">
        <v>15762</v>
      </c>
      <c r="E150" s="285">
        <v>-15910</v>
      </c>
      <c r="F150" s="285">
        <v>-6</v>
      </c>
      <c r="G150" s="191"/>
    </row>
    <row r="151" spans="1:7" s="189" customFormat="1" x14ac:dyDescent="0.25">
      <c r="A151" s="284" t="s">
        <v>649</v>
      </c>
      <c r="B151" s="285">
        <v>-17</v>
      </c>
      <c r="C151" s="285">
        <v>-514</v>
      </c>
      <c r="D151" s="285">
        <v>61412</v>
      </c>
      <c r="E151" s="285">
        <v>-61621</v>
      </c>
      <c r="F151" s="285">
        <v>-6</v>
      </c>
      <c r="G151" s="191"/>
    </row>
    <row r="152" spans="1:7" s="189" customFormat="1" x14ac:dyDescent="0.25">
      <c r="A152" s="284" t="s">
        <v>650</v>
      </c>
      <c r="B152" s="285">
        <v>-28</v>
      </c>
      <c r="C152" s="285">
        <v>-1567</v>
      </c>
      <c r="D152" s="285">
        <v>63445</v>
      </c>
      <c r="E152" s="285">
        <v>0</v>
      </c>
      <c r="F152" s="285">
        <v>-6</v>
      </c>
      <c r="G152" s="191"/>
    </row>
    <row r="153" spans="1:7" s="189" customFormat="1" x14ac:dyDescent="0.25">
      <c r="A153" s="284" t="s">
        <v>651</v>
      </c>
      <c r="B153" s="285">
        <v>-34</v>
      </c>
      <c r="C153" s="285">
        <v>-1255</v>
      </c>
      <c r="D153" s="285">
        <v>42783</v>
      </c>
      <c r="E153" s="285">
        <v>-294</v>
      </c>
      <c r="F153" s="285">
        <v>-6</v>
      </c>
      <c r="G153" s="191"/>
    </row>
    <row r="154" spans="1:7" s="189" customFormat="1" ht="22.5" x14ac:dyDescent="0.25">
      <c r="A154" s="284" t="s">
        <v>681</v>
      </c>
      <c r="B154" s="285">
        <v>-42</v>
      </c>
      <c r="C154" s="285">
        <v>0</v>
      </c>
      <c r="D154" s="285">
        <v>0</v>
      </c>
      <c r="E154" s="285">
        <v>0</v>
      </c>
      <c r="F154" s="285">
        <v>-193</v>
      </c>
      <c r="G154" s="191"/>
    </row>
    <row r="155" spans="1:7" s="189" customFormat="1" x14ac:dyDescent="0.25">
      <c r="A155" s="284" t="s">
        <v>773</v>
      </c>
      <c r="B155" s="285">
        <v>-5</v>
      </c>
      <c r="C155" s="285">
        <v>1041</v>
      </c>
      <c r="D155" s="285">
        <v>1610</v>
      </c>
      <c r="E155" s="285">
        <v>0</v>
      </c>
      <c r="F155" s="285">
        <v>-6</v>
      </c>
      <c r="G155" s="191"/>
    </row>
    <row r="156" spans="1:7" s="189" customFormat="1" x14ac:dyDescent="0.25">
      <c r="A156" s="284" t="s">
        <v>774</v>
      </c>
      <c r="B156" s="285">
        <v>-14</v>
      </c>
      <c r="C156" s="285">
        <v>-858</v>
      </c>
      <c r="D156" s="285">
        <v>18389</v>
      </c>
      <c r="E156" s="285">
        <v>-296</v>
      </c>
      <c r="F156" s="285">
        <v>-6</v>
      </c>
      <c r="G156" s="191"/>
    </row>
    <row r="157" spans="1:7" s="189" customFormat="1" x14ac:dyDescent="0.25">
      <c r="A157" s="284" t="s">
        <v>652</v>
      </c>
      <c r="B157" s="285">
        <v>-70</v>
      </c>
      <c r="C157" s="285">
        <v>-4899</v>
      </c>
      <c r="D157" s="285">
        <v>28432</v>
      </c>
      <c r="E157" s="285">
        <v>-28433</v>
      </c>
      <c r="F157" s="285">
        <v>-6</v>
      </c>
      <c r="G157" s="191"/>
    </row>
    <row r="158" spans="1:7" s="189" customFormat="1" x14ac:dyDescent="0.25">
      <c r="A158" s="284" t="s">
        <v>745</v>
      </c>
      <c r="B158" s="285">
        <v>6</v>
      </c>
      <c r="C158" s="285">
        <v>371</v>
      </c>
      <c r="D158" s="285">
        <v>0</v>
      </c>
      <c r="E158" s="285">
        <v>-1</v>
      </c>
      <c r="F158" s="285">
        <v>-1</v>
      </c>
      <c r="G158" s="191"/>
    </row>
    <row r="159" spans="1:7" s="189" customFormat="1" ht="22.5" x14ac:dyDescent="0.25">
      <c r="A159" s="284" t="s">
        <v>653</v>
      </c>
      <c r="B159" s="285">
        <v>-45</v>
      </c>
      <c r="C159" s="285">
        <v>-11433</v>
      </c>
      <c r="D159" s="285">
        <v>14247</v>
      </c>
      <c r="E159" s="285">
        <v>0</v>
      </c>
      <c r="F159" s="285">
        <v>0</v>
      </c>
      <c r="G159" s="191"/>
    </row>
    <row r="160" spans="1:7" s="189" customFormat="1" ht="22.5" x14ac:dyDescent="0.25">
      <c r="A160" s="284" t="s">
        <v>654</v>
      </c>
      <c r="B160" s="285">
        <v>-38</v>
      </c>
      <c r="C160" s="285">
        <v>-10907</v>
      </c>
      <c r="D160" s="285">
        <v>10800</v>
      </c>
      <c r="E160" s="285">
        <v>0</v>
      </c>
      <c r="F160" s="285">
        <v>0</v>
      </c>
      <c r="G160" s="191"/>
    </row>
    <row r="161" spans="1:7" s="189" customFormat="1" x14ac:dyDescent="0.25">
      <c r="A161" s="284" t="s">
        <v>655</v>
      </c>
      <c r="B161" s="285">
        <v>-51</v>
      </c>
      <c r="C161" s="285">
        <v>-14615</v>
      </c>
      <c r="D161" s="285">
        <v>17424</v>
      </c>
      <c r="E161" s="285">
        <v>-4380</v>
      </c>
      <c r="F161" s="285">
        <v>-6</v>
      </c>
      <c r="G161" s="191"/>
    </row>
    <row r="162" spans="1:7" s="189" customFormat="1" x14ac:dyDescent="0.25">
      <c r="A162" s="284" t="s">
        <v>656</v>
      </c>
      <c r="B162" s="285">
        <v>-134</v>
      </c>
      <c r="C162" s="285">
        <v>-13435</v>
      </c>
      <c r="D162" s="285">
        <v>22575</v>
      </c>
      <c r="E162" s="285">
        <v>-22588</v>
      </c>
      <c r="F162" s="285">
        <v>-6</v>
      </c>
      <c r="G162" s="191"/>
    </row>
    <row r="163" spans="1:7" s="189" customFormat="1" x14ac:dyDescent="0.25">
      <c r="A163" s="284" t="s">
        <v>657</v>
      </c>
      <c r="B163" s="285">
        <v>-62</v>
      </c>
      <c r="C163" s="285">
        <v>-3217</v>
      </c>
      <c r="D163" s="285">
        <v>9092</v>
      </c>
      <c r="E163" s="285">
        <v>-9096</v>
      </c>
      <c r="F163" s="285">
        <v>-6</v>
      </c>
      <c r="G163" s="191"/>
    </row>
    <row r="164" spans="1:7" s="189" customFormat="1" x14ac:dyDescent="0.25">
      <c r="A164" s="284" t="s">
        <v>658</v>
      </c>
      <c r="B164" s="285">
        <v>-24</v>
      </c>
      <c r="C164" s="285">
        <v>-1501</v>
      </c>
      <c r="D164" s="285">
        <v>7712</v>
      </c>
      <c r="E164" s="285">
        <v>0</v>
      </c>
      <c r="F164" s="285">
        <v>-6</v>
      </c>
      <c r="G164" s="191"/>
    </row>
    <row r="165" spans="1:7" s="189" customFormat="1" x14ac:dyDescent="0.25">
      <c r="A165" s="284" t="s">
        <v>515</v>
      </c>
      <c r="B165" s="285">
        <v>-7</v>
      </c>
      <c r="C165" s="285">
        <v>0</v>
      </c>
      <c r="D165" s="285">
        <v>1784</v>
      </c>
      <c r="E165" s="285">
        <v>-661</v>
      </c>
      <c r="F165" s="285">
        <v>0</v>
      </c>
      <c r="G165" s="191"/>
    </row>
    <row r="166" spans="1:7" s="189" customFormat="1" x14ac:dyDescent="0.25">
      <c r="A166" s="284" t="s">
        <v>682</v>
      </c>
      <c r="B166" s="285">
        <v>-9</v>
      </c>
      <c r="C166" s="285">
        <v>0</v>
      </c>
      <c r="D166" s="285">
        <v>0</v>
      </c>
      <c r="E166" s="285">
        <v>0</v>
      </c>
      <c r="F166" s="285">
        <v>-2</v>
      </c>
      <c r="G166" s="191"/>
    </row>
    <row r="167" spans="1:7" s="189" customFormat="1" x14ac:dyDescent="0.25">
      <c r="A167" s="284" t="s">
        <v>683</v>
      </c>
      <c r="B167" s="285">
        <v>-8</v>
      </c>
      <c r="C167" s="285">
        <v>0</v>
      </c>
      <c r="D167" s="285">
        <v>0</v>
      </c>
      <c r="E167" s="285">
        <v>0</v>
      </c>
      <c r="F167" s="285">
        <v>-2</v>
      </c>
      <c r="G167" s="191"/>
    </row>
    <row r="168" spans="1:7" s="189" customFormat="1" x14ac:dyDescent="0.25">
      <c r="A168" s="284" t="s">
        <v>754</v>
      </c>
      <c r="B168" s="285">
        <v>-9</v>
      </c>
      <c r="C168" s="285">
        <v>0</v>
      </c>
      <c r="D168" s="285">
        <v>430</v>
      </c>
      <c r="E168" s="285">
        <v>-430</v>
      </c>
      <c r="F168" s="285">
        <v>-2</v>
      </c>
      <c r="G168" s="191"/>
    </row>
    <row r="169" spans="1:7" s="189" customFormat="1" x14ac:dyDescent="0.25">
      <c r="A169" s="284" t="s">
        <v>576</v>
      </c>
      <c r="B169" s="285">
        <v>-11</v>
      </c>
      <c r="C169" s="285">
        <v>0</v>
      </c>
      <c r="D169" s="285">
        <v>212</v>
      </c>
      <c r="E169" s="285">
        <v>-382</v>
      </c>
      <c r="F169" s="285">
        <v>-7</v>
      </c>
      <c r="G169" s="191"/>
    </row>
    <row r="170" spans="1:7" s="189" customFormat="1" x14ac:dyDescent="0.25">
      <c r="A170" s="284" t="s">
        <v>577</v>
      </c>
      <c r="B170" s="285">
        <v>-6</v>
      </c>
      <c r="C170" s="285">
        <v>0</v>
      </c>
      <c r="D170" s="285">
        <v>0</v>
      </c>
      <c r="E170" s="285">
        <v>-162</v>
      </c>
      <c r="F170" s="285">
        <v>-5</v>
      </c>
      <c r="G170" s="191"/>
    </row>
    <row r="171" spans="1:7" s="189" customFormat="1" x14ac:dyDescent="0.25">
      <c r="A171" s="284" t="s">
        <v>578</v>
      </c>
      <c r="B171" s="285">
        <v>-11</v>
      </c>
      <c r="C171" s="285">
        <v>0</v>
      </c>
      <c r="D171" s="285">
        <v>2938</v>
      </c>
      <c r="E171" s="285">
        <v>-4276</v>
      </c>
      <c r="F171" s="285">
        <v>-6</v>
      </c>
      <c r="G171" s="191"/>
    </row>
    <row r="172" spans="1:7" s="189" customFormat="1" x14ac:dyDescent="0.25">
      <c r="A172" s="284" t="s">
        <v>770</v>
      </c>
      <c r="B172" s="285">
        <v>-8</v>
      </c>
      <c r="C172" s="285">
        <v>-222</v>
      </c>
      <c r="D172" s="285">
        <v>26</v>
      </c>
      <c r="E172" s="285">
        <v>0</v>
      </c>
      <c r="F172" s="285">
        <v>-6</v>
      </c>
      <c r="G172" s="191"/>
    </row>
    <row r="173" spans="1:7" s="189" customFormat="1" x14ac:dyDescent="0.25">
      <c r="A173" s="284" t="s">
        <v>516</v>
      </c>
      <c r="B173" s="285">
        <v>-35</v>
      </c>
      <c r="C173" s="285">
        <v>0</v>
      </c>
      <c r="D173" s="285">
        <v>6631</v>
      </c>
      <c r="E173" s="285">
        <v>-6632</v>
      </c>
      <c r="F173" s="285">
        <v>-3</v>
      </c>
      <c r="G173" s="191"/>
    </row>
    <row r="174" spans="1:7" s="189" customFormat="1" x14ac:dyDescent="0.25">
      <c r="A174" s="284" t="s">
        <v>517</v>
      </c>
      <c r="B174" s="285">
        <v>-40</v>
      </c>
      <c r="C174" s="285">
        <v>0</v>
      </c>
      <c r="D174" s="285">
        <v>8613</v>
      </c>
      <c r="E174" s="285">
        <v>-8613</v>
      </c>
      <c r="F174" s="285">
        <v>-3</v>
      </c>
      <c r="G174" s="191"/>
    </row>
    <row r="175" spans="1:7" s="189" customFormat="1" x14ac:dyDescent="0.25">
      <c r="A175" s="284" t="s">
        <v>518</v>
      </c>
      <c r="B175" s="285">
        <v>-20</v>
      </c>
      <c r="C175" s="285">
        <v>0</v>
      </c>
      <c r="D175" s="285">
        <v>12876</v>
      </c>
      <c r="E175" s="285">
        <v>-368</v>
      </c>
      <c r="F175" s="285">
        <v>-2</v>
      </c>
      <c r="G175" s="191"/>
    </row>
    <row r="176" spans="1:7" s="189" customFormat="1" x14ac:dyDescent="0.25">
      <c r="A176" s="284" t="s">
        <v>519</v>
      </c>
      <c r="B176" s="285">
        <v>-43</v>
      </c>
      <c r="C176" s="285">
        <v>0</v>
      </c>
      <c r="D176" s="285">
        <v>10830</v>
      </c>
      <c r="E176" s="285">
        <v>-10830</v>
      </c>
      <c r="F176" s="285">
        <v>-5</v>
      </c>
      <c r="G176" s="191"/>
    </row>
    <row r="177" spans="1:7" s="189" customFormat="1" x14ac:dyDescent="0.25">
      <c r="A177" s="284" t="s">
        <v>520</v>
      </c>
      <c r="B177" s="285">
        <v>-34</v>
      </c>
      <c r="C177" s="285">
        <v>0</v>
      </c>
      <c r="D177" s="285">
        <v>11855</v>
      </c>
      <c r="E177" s="285">
        <v>-11855</v>
      </c>
      <c r="F177" s="285">
        <v>-2</v>
      </c>
      <c r="G177" s="191"/>
    </row>
    <row r="178" spans="1:7" s="189" customFormat="1" x14ac:dyDescent="0.25">
      <c r="A178" s="284" t="s">
        <v>521</v>
      </c>
      <c r="B178" s="285">
        <v>-28</v>
      </c>
      <c r="C178" s="285">
        <v>0</v>
      </c>
      <c r="D178" s="285">
        <v>3144</v>
      </c>
      <c r="E178" s="285">
        <v>-3144</v>
      </c>
      <c r="F178" s="285">
        <v>-3</v>
      </c>
      <c r="G178" s="191"/>
    </row>
    <row r="179" spans="1:7" s="189" customFormat="1" x14ac:dyDescent="0.25">
      <c r="A179" s="284" t="s">
        <v>579</v>
      </c>
      <c r="B179" s="285">
        <v>-28</v>
      </c>
      <c r="C179" s="285">
        <v>-1245</v>
      </c>
      <c r="D179" s="285">
        <v>817</v>
      </c>
      <c r="E179" s="285">
        <v>0</v>
      </c>
      <c r="F179" s="285">
        <v>-23</v>
      </c>
      <c r="G179" s="191"/>
    </row>
    <row r="180" spans="1:7" s="189" customFormat="1" x14ac:dyDescent="0.25">
      <c r="A180" s="284" t="s">
        <v>582</v>
      </c>
      <c r="B180" s="285">
        <v>-17</v>
      </c>
      <c r="C180" s="285">
        <v>-370</v>
      </c>
      <c r="D180" s="285">
        <v>8938</v>
      </c>
      <c r="E180" s="285">
        <v>0</v>
      </c>
      <c r="F180" s="285">
        <v>-54</v>
      </c>
      <c r="G180" s="191"/>
    </row>
    <row r="181" spans="1:7" s="189" customFormat="1" x14ac:dyDescent="0.25">
      <c r="A181" s="284" t="s">
        <v>584</v>
      </c>
      <c r="B181" s="285">
        <v>-21</v>
      </c>
      <c r="C181" s="285">
        <v>-2736</v>
      </c>
      <c r="D181" s="285">
        <v>17634</v>
      </c>
      <c r="E181" s="285">
        <v>0</v>
      </c>
      <c r="F181" s="285">
        <v>-22</v>
      </c>
      <c r="G181" s="191"/>
    </row>
    <row r="182" spans="1:7" s="189" customFormat="1" x14ac:dyDescent="0.25">
      <c r="A182" s="284" t="s">
        <v>586</v>
      </c>
      <c r="B182" s="285">
        <v>-22</v>
      </c>
      <c r="C182" s="285">
        <v>-7293</v>
      </c>
      <c r="D182" s="285">
        <v>30822</v>
      </c>
      <c r="E182" s="285">
        <v>0</v>
      </c>
      <c r="F182" s="285">
        <v>-25</v>
      </c>
      <c r="G182" s="191"/>
    </row>
    <row r="183" spans="1:7" s="189" customFormat="1" x14ac:dyDescent="0.25">
      <c r="A183" s="284" t="s">
        <v>588</v>
      </c>
      <c r="B183" s="285">
        <v>-28</v>
      </c>
      <c r="C183" s="285">
        <v>-1306</v>
      </c>
      <c r="D183" s="285">
        <v>25475</v>
      </c>
      <c r="E183" s="285">
        <v>0</v>
      </c>
      <c r="F183" s="285">
        <v>-32</v>
      </c>
      <c r="G183" s="191"/>
    </row>
    <row r="184" spans="1:7" s="189" customFormat="1" x14ac:dyDescent="0.25">
      <c r="A184" s="284" t="s">
        <v>589</v>
      </c>
      <c r="B184" s="285">
        <v>-12</v>
      </c>
      <c r="C184" s="285">
        <v>-208</v>
      </c>
      <c r="D184" s="285">
        <v>3401</v>
      </c>
      <c r="E184" s="285">
        <v>0</v>
      </c>
      <c r="F184" s="285">
        <v>-5</v>
      </c>
      <c r="G184" s="191"/>
    </row>
    <row r="185" spans="1:7" s="189" customFormat="1" x14ac:dyDescent="0.25">
      <c r="A185" s="284" t="s">
        <v>591</v>
      </c>
      <c r="B185" s="285">
        <v>-16</v>
      </c>
      <c r="C185" s="285">
        <v>-331</v>
      </c>
      <c r="D185" s="285">
        <v>5665</v>
      </c>
      <c r="E185" s="285">
        <v>0</v>
      </c>
      <c r="F185" s="285">
        <v>-7</v>
      </c>
      <c r="G185" s="191"/>
    </row>
    <row r="186" spans="1:7" s="189" customFormat="1" x14ac:dyDescent="0.25">
      <c r="A186" s="284" t="s">
        <v>592</v>
      </c>
      <c r="B186" s="285">
        <v>-5</v>
      </c>
      <c r="C186" s="285">
        <v>-90</v>
      </c>
      <c r="D186" s="285">
        <v>2502</v>
      </c>
      <c r="E186" s="285">
        <v>0</v>
      </c>
      <c r="F186" s="285">
        <v>-2</v>
      </c>
      <c r="G186" s="191"/>
    </row>
    <row r="187" spans="1:7" s="189" customFormat="1" x14ac:dyDescent="0.25">
      <c r="A187" s="284" t="s">
        <v>593</v>
      </c>
      <c r="B187" s="285">
        <v>-21</v>
      </c>
      <c r="C187" s="285">
        <v>-447</v>
      </c>
      <c r="D187" s="285">
        <v>26453</v>
      </c>
      <c r="E187" s="285">
        <v>0</v>
      </c>
      <c r="F187" s="285">
        <v>-6</v>
      </c>
      <c r="G187" s="191"/>
    </row>
    <row r="188" spans="1:7" s="189" customFormat="1" x14ac:dyDescent="0.25">
      <c r="A188" s="284" t="s">
        <v>594</v>
      </c>
      <c r="B188" s="285">
        <v>-21</v>
      </c>
      <c r="C188" s="285">
        <v>-281</v>
      </c>
      <c r="D188" s="285">
        <v>16044</v>
      </c>
      <c r="E188" s="285">
        <v>0</v>
      </c>
      <c r="F188" s="285">
        <v>-6</v>
      </c>
      <c r="G188" s="191"/>
    </row>
    <row r="189" spans="1:7" s="189" customFormat="1" x14ac:dyDescent="0.25">
      <c r="A189" s="284" t="s">
        <v>595</v>
      </c>
      <c r="B189" s="285">
        <v>-16</v>
      </c>
      <c r="C189" s="285">
        <v>-635</v>
      </c>
      <c r="D189" s="285">
        <v>21628</v>
      </c>
      <c r="E189" s="285">
        <v>0</v>
      </c>
      <c r="F189" s="285">
        <v>-9</v>
      </c>
      <c r="G189" s="191"/>
    </row>
    <row r="190" spans="1:7" s="189" customFormat="1" x14ac:dyDescent="0.25">
      <c r="A190" s="284" t="s">
        <v>596</v>
      </c>
      <c r="B190" s="285">
        <v>-25</v>
      </c>
      <c r="C190" s="285">
        <v>-1050</v>
      </c>
      <c r="D190" s="285">
        <v>36003</v>
      </c>
      <c r="E190" s="285">
        <v>0</v>
      </c>
      <c r="F190" s="285">
        <v>-15</v>
      </c>
      <c r="G190" s="191"/>
    </row>
    <row r="191" spans="1:7" s="189" customFormat="1" x14ac:dyDescent="0.25">
      <c r="A191" s="284" t="s">
        <v>597</v>
      </c>
      <c r="B191" s="285">
        <v>-15</v>
      </c>
      <c r="C191" s="285">
        <v>-1927</v>
      </c>
      <c r="D191" s="285">
        <v>74907</v>
      </c>
      <c r="E191" s="285">
        <v>0</v>
      </c>
      <c r="F191" s="285">
        <v>-11</v>
      </c>
      <c r="G191" s="191"/>
    </row>
    <row r="192" spans="1:7" s="189" customFormat="1" x14ac:dyDescent="0.25">
      <c r="A192" s="284" t="s">
        <v>598</v>
      </c>
      <c r="B192" s="285">
        <v>-15</v>
      </c>
      <c r="C192" s="285">
        <v>-58</v>
      </c>
      <c r="D192" s="285">
        <v>10034</v>
      </c>
      <c r="E192" s="285">
        <v>-215</v>
      </c>
      <c r="F192" s="285">
        <v>-10</v>
      </c>
      <c r="G192" s="191"/>
    </row>
    <row r="193" spans="1:7" s="189" customFormat="1" x14ac:dyDescent="0.25">
      <c r="A193" s="284" t="s">
        <v>599</v>
      </c>
      <c r="B193" s="285">
        <v>-21</v>
      </c>
      <c r="C193" s="285">
        <v>-494</v>
      </c>
      <c r="D193" s="285">
        <v>7753</v>
      </c>
      <c r="E193" s="285">
        <v>0</v>
      </c>
      <c r="F193" s="285">
        <v>-13</v>
      </c>
      <c r="G193" s="191"/>
    </row>
    <row r="194" spans="1:7" s="189" customFormat="1" x14ac:dyDescent="0.25">
      <c r="A194" s="284" t="s">
        <v>601</v>
      </c>
      <c r="B194" s="285">
        <v>-32</v>
      </c>
      <c r="C194" s="285">
        <v>0</v>
      </c>
      <c r="D194" s="285">
        <v>0</v>
      </c>
      <c r="E194" s="285">
        <v>-2</v>
      </c>
      <c r="F194" s="285">
        <v>0</v>
      </c>
      <c r="G194" s="191"/>
    </row>
    <row r="195" spans="1:7" s="189" customFormat="1" x14ac:dyDescent="0.25">
      <c r="A195" s="284" t="s">
        <v>602</v>
      </c>
      <c r="B195" s="285">
        <v>-31</v>
      </c>
      <c r="C195" s="285">
        <v>0</v>
      </c>
      <c r="D195" s="285">
        <v>0</v>
      </c>
      <c r="E195" s="285">
        <v>0</v>
      </c>
      <c r="F195" s="285">
        <v>0</v>
      </c>
      <c r="G195" s="191"/>
    </row>
    <row r="196" spans="1:7" s="189" customFormat="1" x14ac:dyDescent="0.25">
      <c r="A196" s="284" t="s">
        <v>603</v>
      </c>
      <c r="B196" s="285">
        <v>-31</v>
      </c>
      <c r="C196" s="285">
        <v>0</v>
      </c>
      <c r="D196" s="285">
        <v>0</v>
      </c>
      <c r="E196" s="285">
        <v>-2</v>
      </c>
      <c r="F196" s="285">
        <v>0</v>
      </c>
      <c r="G196" s="191"/>
    </row>
    <row r="197" spans="1:7" s="189" customFormat="1" x14ac:dyDescent="0.25">
      <c r="A197" s="284" t="s">
        <v>604</v>
      </c>
      <c r="B197" s="285">
        <v>-20</v>
      </c>
      <c r="C197" s="285">
        <v>-682</v>
      </c>
      <c r="D197" s="285">
        <v>5815</v>
      </c>
      <c r="E197" s="285">
        <v>-157</v>
      </c>
      <c r="F197" s="285">
        <v>-16</v>
      </c>
      <c r="G197" s="191"/>
    </row>
    <row r="198" spans="1:7" s="189" customFormat="1" ht="22.5" x14ac:dyDescent="0.25">
      <c r="A198" s="284" t="s">
        <v>606</v>
      </c>
      <c r="B198" s="285">
        <v>-19</v>
      </c>
      <c r="C198" s="285">
        <v>-6140</v>
      </c>
      <c r="D198" s="285">
        <v>6276</v>
      </c>
      <c r="E198" s="285">
        <v>0</v>
      </c>
      <c r="F198" s="285">
        <v>-194</v>
      </c>
      <c r="G198" s="191"/>
    </row>
    <row r="199" spans="1:7" s="189" customFormat="1" x14ac:dyDescent="0.25">
      <c r="A199" s="284" t="s">
        <v>607</v>
      </c>
      <c r="B199" s="285">
        <v>-22</v>
      </c>
      <c r="C199" s="285">
        <v>-3394</v>
      </c>
      <c r="D199" s="285">
        <v>90898</v>
      </c>
      <c r="E199" s="285">
        <v>0</v>
      </c>
      <c r="F199" s="285">
        <v>-319</v>
      </c>
      <c r="G199" s="191"/>
    </row>
    <row r="200" spans="1:7" s="189" customFormat="1" ht="22.5" x14ac:dyDescent="0.25">
      <c r="A200" s="284" t="s">
        <v>608</v>
      </c>
      <c r="B200" s="285">
        <v>-44</v>
      </c>
      <c r="C200" s="285">
        <v>-8897</v>
      </c>
      <c r="D200" s="285">
        <v>25645</v>
      </c>
      <c r="E200" s="285">
        <v>0</v>
      </c>
      <c r="F200" s="285">
        <v>-941</v>
      </c>
      <c r="G200" s="191"/>
    </row>
    <row r="201" spans="1:7" s="189" customFormat="1" ht="15" customHeight="1" x14ac:dyDescent="0.25">
      <c r="A201" s="284" t="s">
        <v>744</v>
      </c>
      <c r="B201" s="285">
        <v>-12</v>
      </c>
      <c r="C201" s="285">
        <v>-6306</v>
      </c>
      <c r="D201" s="285">
        <v>6306</v>
      </c>
      <c r="E201" s="285">
        <v>0</v>
      </c>
      <c r="F201" s="285">
        <v>-14</v>
      </c>
      <c r="G201" s="191"/>
    </row>
    <row r="202" spans="1:7" s="189" customFormat="1" x14ac:dyDescent="0.25">
      <c r="A202" s="284" t="s">
        <v>609</v>
      </c>
      <c r="B202" s="285">
        <v>-23</v>
      </c>
      <c r="C202" s="285">
        <v>-1720</v>
      </c>
      <c r="D202" s="285">
        <v>13674</v>
      </c>
      <c r="E202" s="285">
        <v>0</v>
      </c>
      <c r="F202" s="285">
        <v>-322</v>
      </c>
      <c r="G202" s="191"/>
    </row>
    <row r="203" spans="1:7" s="189" customFormat="1" x14ac:dyDescent="0.25">
      <c r="A203" s="284" t="s">
        <v>771</v>
      </c>
      <c r="B203" s="285">
        <v>-7</v>
      </c>
      <c r="C203" s="285">
        <v>-87</v>
      </c>
      <c r="D203" s="285">
        <v>4063</v>
      </c>
      <c r="E203" s="285">
        <v>0</v>
      </c>
      <c r="F203" s="285">
        <v>-2</v>
      </c>
      <c r="G203" s="191"/>
    </row>
    <row r="204" spans="1:7" s="189" customFormat="1" x14ac:dyDescent="0.25">
      <c r="A204" s="284" t="s">
        <v>772</v>
      </c>
      <c r="B204" s="285">
        <v>-11</v>
      </c>
      <c r="C204" s="285">
        <v>0</v>
      </c>
      <c r="D204" s="285">
        <v>27537</v>
      </c>
      <c r="E204" s="285">
        <v>-27537</v>
      </c>
      <c r="F204" s="285">
        <v>-5</v>
      </c>
      <c r="G204" s="191"/>
    </row>
    <row r="205" spans="1:7" s="189" customFormat="1" x14ac:dyDescent="0.25">
      <c r="A205" s="284" t="s">
        <v>610</v>
      </c>
      <c r="B205" s="285">
        <v>-14</v>
      </c>
      <c r="C205" s="285">
        <v>0</v>
      </c>
      <c r="D205" s="285">
        <v>10364</v>
      </c>
      <c r="E205" s="285">
        <v>-5011</v>
      </c>
      <c r="F205" s="285">
        <v>-8</v>
      </c>
      <c r="G205" s="191"/>
    </row>
    <row r="206" spans="1:7" s="189" customFormat="1" x14ac:dyDescent="0.25">
      <c r="A206" s="284" t="s">
        <v>612</v>
      </c>
      <c r="B206" s="285">
        <v>-10</v>
      </c>
      <c r="C206" s="285">
        <v>-68</v>
      </c>
      <c r="D206" s="285">
        <v>8025</v>
      </c>
      <c r="E206" s="285">
        <v>-8025</v>
      </c>
      <c r="F206" s="285">
        <v>-4</v>
      </c>
      <c r="G206" s="191"/>
    </row>
    <row r="207" spans="1:7" s="189" customFormat="1" x14ac:dyDescent="0.25">
      <c r="A207" s="284" t="s">
        <v>613</v>
      </c>
      <c r="B207" s="285">
        <v>-29</v>
      </c>
      <c r="C207" s="285">
        <v>-8006</v>
      </c>
      <c r="D207" s="285">
        <v>36032</v>
      </c>
      <c r="E207" s="285">
        <v>0</v>
      </c>
      <c r="F207" s="285">
        <v>-36</v>
      </c>
      <c r="G207" s="191"/>
    </row>
    <row r="208" spans="1:7" s="189" customFormat="1" x14ac:dyDescent="0.25">
      <c r="A208" s="284" t="s">
        <v>615</v>
      </c>
      <c r="B208" s="285">
        <v>-13</v>
      </c>
      <c r="C208" s="285">
        <v>-1548</v>
      </c>
      <c r="D208" s="285">
        <v>8344</v>
      </c>
      <c r="E208" s="285">
        <v>0</v>
      </c>
      <c r="F208" s="285">
        <v>-15</v>
      </c>
      <c r="G208" s="191"/>
    </row>
    <row r="209" spans="1:7" s="189" customFormat="1" x14ac:dyDescent="0.25">
      <c r="A209" s="284" t="s">
        <v>617</v>
      </c>
      <c r="B209" s="285">
        <v>-19</v>
      </c>
      <c r="C209" s="285">
        <v>-169</v>
      </c>
      <c r="D209" s="285">
        <v>7873</v>
      </c>
      <c r="E209" s="285">
        <v>0</v>
      </c>
      <c r="F209" s="285">
        <v>-18</v>
      </c>
      <c r="G209" s="191"/>
    </row>
    <row r="210" spans="1:7" s="189" customFormat="1" x14ac:dyDescent="0.25">
      <c r="A210" s="284" t="s">
        <v>618</v>
      </c>
      <c r="B210" s="285">
        <v>-25</v>
      </c>
      <c r="C210" s="285">
        <v>-32605</v>
      </c>
      <c r="D210" s="285">
        <v>76028</v>
      </c>
      <c r="E210" s="285">
        <v>0</v>
      </c>
      <c r="F210" s="285">
        <v>-1158</v>
      </c>
      <c r="G210" s="191"/>
    </row>
    <row r="211" spans="1:7" s="189" customFormat="1" x14ac:dyDescent="0.25">
      <c r="A211" s="284" t="s">
        <v>619</v>
      </c>
      <c r="B211" s="285">
        <v>6</v>
      </c>
      <c r="C211" s="285">
        <v>-28</v>
      </c>
      <c r="D211" s="285">
        <v>0</v>
      </c>
      <c r="E211" s="285">
        <v>0</v>
      </c>
      <c r="F211" s="285">
        <v>1</v>
      </c>
      <c r="G211" s="191"/>
    </row>
    <row r="212" spans="1:7" s="189" customFormat="1" x14ac:dyDescent="0.25">
      <c r="A212" s="284" t="s">
        <v>684</v>
      </c>
      <c r="B212" s="285">
        <v>-16</v>
      </c>
      <c r="C212" s="285">
        <v>0</v>
      </c>
      <c r="D212" s="285">
        <v>0</v>
      </c>
      <c r="E212" s="285">
        <v>0</v>
      </c>
      <c r="F212" s="285">
        <v>-6</v>
      </c>
      <c r="G212" s="191"/>
    </row>
    <row r="213" spans="1:7" s="189" customFormat="1" x14ac:dyDescent="0.25">
      <c r="A213" s="284" t="s">
        <v>686</v>
      </c>
      <c r="B213" s="285">
        <v>-24</v>
      </c>
      <c r="C213" s="285">
        <v>0</v>
      </c>
      <c r="D213" s="285">
        <v>0</v>
      </c>
      <c r="E213" s="285">
        <v>0</v>
      </c>
      <c r="F213" s="285">
        <v>-18</v>
      </c>
      <c r="G213" s="191"/>
    </row>
    <row r="214" spans="1:7" s="189" customFormat="1" x14ac:dyDescent="0.25">
      <c r="A214" s="284" t="s">
        <v>687</v>
      </c>
      <c r="B214" s="285">
        <v>-17</v>
      </c>
      <c r="C214" s="285">
        <v>0</v>
      </c>
      <c r="D214" s="285">
        <v>0</v>
      </c>
      <c r="E214" s="285">
        <v>0</v>
      </c>
      <c r="F214" s="285">
        <v>-16</v>
      </c>
      <c r="G214" s="191"/>
    </row>
    <row r="215" spans="1:7" s="189" customFormat="1" x14ac:dyDescent="0.25">
      <c r="A215" s="284" t="s">
        <v>688</v>
      </c>
      <c r="B215" s="285">
        <v>-39</v>
      </c>
      <c r="C215" s="285">
        <v>0</v>
      </c>
      <c r="D215" s="285">
        <v>0</v>
      </c>
      <c r="E215" s="285">
        <v>0</v>
      </c>
      <c r="F215" s="285">
        <v>-11</v>
      </c>
      <c r="G215" s="191"/>
    </row>
    <row r="216" spans="1:7" s="189" customFormat="1" x14ac:dyDescent="0.25">
      <c r="A216" s="284" t="s">
        <v>689</v>
      </c>
      <c r="B216" s="285">
        <v>-36</v>
      </c>
      <c r="C216" s="285">
        <v>0</v>
      </c>
      <c r="D216" s="285">
        <v>0</v>
      </c>
      <c r="E216" s="285">
        <v>0</v>
      </c>
      <c r="F216" s="285">
        <v>-9</v>
      </c>
      <c r="G216" s="191"/>
    </row>
    <row r="217" spans="1:7" s="189" customFormat="1" x14ac:dyDescent="0.25">
      <c r="A217" s="284" t="s">
        <v>690</v>
      </c>
      <c r="B217" s="285">
        <v>-40</v>
      </c>
      <c r="C217" s="285">
        <v>0</v>
      </c>
      <c r="D217" s="285">
        <v>0</v>
      </c>
      <c r="E217" s="285">
        <v>0</v>
      </c>
      <c r="F217" s="285">
        <v>-18</v>
      </c>
      <c r="G217" s="191"/>
    </row>
    <row r="218" spans="1:7" s="189" customFormat="1" x14ac:dyDescent="0.25">
      <c r="A218" s="284" t="s">
        <v>691</v>
      </c>
      <c r="B218" s="285">
        <v>-31</v>
      </c>
      <c r="C218" s="285">
        <v>0</v>
      </c>
      <c r="D218" s="285">
        <v>0</v>
      </c>
      <c r="E218" s="285">
        <v>0</v>
      </c>
      <c r="F218" s="285">
        <v>-43</v>
      </c>
      <c r="G218" s="191"/>
    </row>
    <row r="219" spans="1:7" s="189" customFormat="1" x14ac:dyDescent="0.25">
      <c r="A219" s="284" t="s">
        <v>522</v>
      </c>
      <c r="B219" s="285">
        <v>-8</v>
      </c>
      <c r="C219" s="285">
        <v>-17</v>
      </c>
      <c r="D219" s="285">
        <v>1667</v>
      </c>
      <c r="E219" s="285">
        <v>0</v>
      </c>
      <c r="F219" s="285">
        <v>-1</v>
      </c>
      <c r="G219" s="191"/>
    </row>
    <row r="220" spans="1:7" s="189" customFormat="1" x14ac:dyDescent="0.25">
      <c r="A220" s="284" t="s">
        <v>523</v>
      </c>
      <c r="B220" s="285">
        <v>-8</v>
      </c>
      <c r="C220" s="285">
        <v>-69</v>
      </c>
      <c r="D220" s="285">
        <v>6098</v>
      </c>
      <c r="E220" s="285">
        <v>0</v>
      </c>
      <c r="F220" s="285">
        <v>-4</v>
      </c>
      <c r="G220" s="191"/>
    </row>
    <row r="221" spans="1:7" s="189" customFormat="1" x14ac:dyDescent="0.25">
      <c r="A221" s="284" t="s">
        <v>524</v>
      </c>
      <c r="B221" s="285">
        <v>-10</v>
      </c>
      <c r="C221" s="285">
        <v>0</v>
      </c>
      <c r="D221" s="285">
        <v>9109</v>
      </c>
      <c r="E221" s="285">
        <v>-41</v>
      </c>
      <c r="F221" s="285">
        <v>-6</v>
      </c>
      <c r="G221" s="191"/>
    </row>
    <row r="222" spans="1:7" s="189" customFormat="1" x14ac:dyDescent="0.25">
      <c r="A222" s="284" t="s">
        <v>525</v>
      </c>
      <c r="B222" s="285">
        <v>-20</v>
      </c>
      <c r="C222" s="285">
        <v>-249</v>
      </c>
      <c r="D222" s="285">
        <v>30706</v>
      </c>
      <c r="E222" s="285">
        <v>0</v>
      </c>
      <c r="F222" s="285">
        <v>-16</v>
      </c>
      <c r="G222" s="191"/>
    </row>
    <row r="223" spans="1:7" s="189" customFormat="1" x14ac:dyDescent="0.25">
      <c r="A223" s="284" t="s">
        <v>526</v>
      </c>
      <c r="B223" s="285">
        <v>-17</v>
      </c>
      <c r="C223" s="285">
        <v>-270</v>
      </c>
      <c r="D223" s="285">
        <v>16485</v>
      </c>
      <c r="E223" s="285">
        <v>0</v>
      </c>
      <c r="F223" s="285">
        <v>-14</v>
      </c>
      <c r="G223" s="191"/>
    </row>
    <row r="224" spans="1:7" s="189" customFormat="1" x14ac:dyDescent="0.25">
      <c r="A224" s="284" t="s">
        <v>527</v>
      </c>
      <c r="B224" s="285">
        <v>-19</v>
      </c>
      <c r="C224" s="285">
        <v>0</v>
      </c>
      <c r="D224" s="285">
        <v>16216</v>
      </c>
      <c r="E224" s="285">
        <v>-4910</v>
      </c>
      <c r="F224" s="285">
        <v>-16</v>
      </c>
      <c r="G224" s="191"/>
    </row>
    <row r="225" spans="1:7" s="189" customFormat="1" x14ac:dyDescent="0.25">
      <c r="A225" s="284" t="s">
        <v>528</v>
      </c>
      <c r="B225" s="285">
        <v>-12</v>
      </c>
      <c r="C225" s="285">
        <v>0</v>
      </c>
      <c r="D225" s="285">
        <v>10531</v>
      </c>
      <c r="E225" s="285">
        <v>-1896</v>
      </c>
      <c r="F225" s="285">
        <v>-8</v>
      </c>
      <c r="G225" s="191"/>
    </row>
    <row r="226" spans="1:7" s="189" customFormat="1" x14ac:dyDescent="0.25">
      <c r="A226" s="284" t="s">
        <v>692</v>
      </c>
      <c r="B226" s="285">
        <v>0</v>
      </c>
      <c r="C226" s="285">
        <v>0</v>
      </c>
      <c r="D226" s="285">
        <v>0</v>
      </c>
      <c r="E226" s="285">
        <v>0</v>
      </c>
      <c r="F226" s="285">
        <v>0</v>
      </c>
      <c r="G226" s="191"/>
    </row>
    <row r="227" spans="1:7" s="189" customFormat="1" x14ac:dyDescent="0.25">
      <c r="A227" s="284" t="s">
        <v>529</v>
      </c>
      <c r="B227" s="285">
        <v>-9</v>
      </c>
      <c r="C227" s="285">
        <v>0</v>
      </c>
      <c r="D227" s="285">
        <v>1083</v>
      </c>
      <c r="E227" s="285">
        <v>-1294</v>
      </c>
      <c r="F227" s="285">
        <v>-1</v>
      </c>
      <c r="G227" s="191"/>
    </row>
    <row r="228" spans="1:7" s="189" customFormat="1" x14ac:dyDescent="0.25">
      <c r="A228" s="284" t="s">
        <v>659</v>
      </c>
      <c r="B228" s="285">
        <v>-3</v>
      </c>
      <c r="C228" s="285">
        <v>0</v>
      </c>
      <c r="D228" s="285">
        <v>6751</v>
      </c>
      <c r="E228" s="285">
        <v>-6998</v>
      </c>
      <c r="F228" s="285">
        <v>-1</v>
      </c>
      <c r="G228" s="191"/>
    </row>
    <row r="229" spans="1:7" s="189" customFormat="1" x14ac:dyDescent="0.25">
      <c r="A229" s="284" t="s">
        <v>660</v>
      </c>
      <c r="B229" s="285">
        <v>-20</v>
      </c>
      <c r="C229" s="285">
        <v>-1612</v>
      </c>
      <c r="D229" s="285">
        <v>3703</v>
      </c>
      <c r="E229" s="285">
        <v>-179</v>
      </c>
      <c r="F229" s="285">
        <v>-6</v>
      </c>
      <c r="G229" s="191"/>
    </row>
    <row r="230" spans="1:7" s="189" customFormat="1" x14ac:dyDescent="0.25">
      <c r="A230" s="284" t="s">
        <v>530</v>
      </c>
      <c r="B230" s="285">
        <v>-13</v>
      </c>
      <c r="C230" s="285">
        <v>-246</v>
      </c>
      <c r="D230" s="285">
        <v>10769</v>
      </c>
      <c r="E230" s="285">
        <v>0</v>
      </c>
      <c r="F230" s="285">
        <v>-6</v>
      </c>
      <c r="G230" s="191"/>
    </row>
    <row r="231" spans="1:7" s="189" customFormat="1" x14ac:dyDescent="0.25">
      <c r="A231" s="284" t="s">
        <v>755</v>
      </c>
      <c r="B231" s="285">
        <v>-9</v>
      </c>
      <c r="C231" s="285">
        <v>-137</v>
      </c>
      <c r="D231" s="285">
        <v>281</v>
      </c>
      <c r="E231" s="285">
        <v>0</v>
      </c>
      <c r="F231" s="285">
        <v>-1</v>
      </c>
      <c r="G231" s="191"/>
    </row>
    <row r="232" spans="1:7" s="189" customFormat="1" x14ac:dyDescent="0.25">
      <c r="A232" s="284" t="s">
        <v>531</v>
      </c>
      <c r="B232" s="285">
        <v>-23</v>
      </c>
      <c r="C232" s="285">
        <v>-367</v>
      </c>
      <c r="D232" s="285">
        <v>25146</v>
      </c>
      <c r="E232" s="285">
        <v>-90</v>
      </c>
      <c r="F232" s="285">
        <v>-13</v>
      </c>
      <c r="G232" s="191"/>
    </row>
    <row r="233" spans="1:7" s="189" customFormat="1" x14ac:dyDescent="0.25">
      <c r="A233" s="284" t="s">
        <v>532</v>
      </c>
      <c r="B233" s="285">
        <v>-10</v>
      </c>
      <c r="C233" s="285">
        <v>-193</v>
      </c>
      <c r="D233" s="285">
        <v>2054</v>
      </c>
      <c r="E233" s="285">
        <v>0</v>
      </c>
      <c r="F233" s="285">
        <v>-2</v>
      </c>
      <c r="G233" s="191"/>
    </row>
    <row r="234" spans="1:7" s="189" customFormat="1" x14ac:dyDescent="0.25">
      <c r="A234" s="284" t="s">
        <v>533</v>
      </c>
      <c r="B234" s="285">
        <v>-11</v>
      </c>
      <c r="C234" s="285">
        <v>-158</v>
      </c>
      <c r="D234" s="285">
        <v>3230</v>
      </c>
      <c r="E234" s="285">
        <v>0</v>
      </c>
      <c r="F234" s="285">
        <v>-4</v>
      </c>
      <c r="G234" s="191"/>
    </row>
    <row r="235" spans="1:7" s="189" customFormat="1" x14ac:dyDescent="0.25">
      <c r="A235" s="284" t="s">
        <v>534</v>
      </c>
      <c r="B235" s="285">
        <v>-12</v>
      </c>
      <c r="C235" s="285">
        <v>-217</v>
      </c>
      <c r="D235" s="285">
        <v>5458</v>
      </c>
      <c r="E235" s="285">
        <v>0</v>
      </c>
      <c r="F235" s="285">
        <v>-5</v>
      </c>
      <c r="G235" s="191"/>
    </row>
    <row r="236" spans="1:7" s="189" customFormat="1" x14ac:dyDescent="0.25">
      <c r="A236" s="284" t="s">
        <v>535</v>
      </c>
      <c r="B236" s="285">
        <v>-17</v>
      </c>
      <c r="C236" s="285">
        <v>-353</v>
      </c>
      <c r="D236" s="285">
        <v>10855</v>
      </c>
      <c r="E236" s="285">
        <v>0</v>
      </c>
      <c r="F236" s="285">
        <v>-8</v>
      </c>
      <c r="G236" s="191"/>
    </row>
    <row r="237" spans="1:7" s="189" customFormat="1" x14ac:dyDescent="0.25">
      <c r="A237" s="284" t="s">
        <v>536</v>
      </c>
      <c r="B237" s="285">
        <v>-29</v>
      </c>
      <c r="C237" s="285">
        <v>-723</v>
      </c>
      <c r="D237" s="285">
        <v>3347</v>
      </c>
      <c r="E237" s="285">
        <v>0</v>
      </c>
      <c r="F237" s="285">
        <v>-18</v>
      </c>
      <c r="G237" s="191"/>
    </row>
    <row r="238" spans="1:7" s="189" customFormat="1" x14ac:dyDescent="0.25">
      <c r="A238" s="284" t="s">
        <v>537</v>
      </c>
      <c r="B238" s="285">
        <v>-34</v>
      </c>
      <c r="C238" s="285">
        <v>-843</v>
      </c>
      <c r="D238" s="285">
        <v>3222</v>
      </c>
      <c r="E238" s="285">
        <v>0</v>
      </c>
      <c r="F238" s="285">
        <v>-23</v>
      </c>
      <c r="G238" s="191"/>
    </row>
    <row r="239" spans="1:7" s="189" customFormat="1" x14ac:dyDescent="0.25">
      <c r="A239" s="284" t="s">
        <v>538</v>
      </c>
      <c r="B239" s="285">
        <v>-20</v>
      </c>
      <c r="C239" s="285">
        <v>-440</v>
      </c>
      <c r="D239" s="285">
        <v>1390</v>
      </c>
      <c r="E239" s="285">
        <v>0</v>
      </c>
      <c r="F239" s="285">
        <v>-12</v>
      </c>
      <c r="G239" s="191"/>
    </row>
    <row r="240" spans="1:7" s="189" customFormat="1" x14ac:dyDescent="0.25">
      <c r="A240" s="284" t="s">
        <v>539</v>
      </c>
      <c r="B240" s="285">
        <v>-7</v>
      </c>
      <c r="C240" s="285">
        <v>-338</v>
      </c>
      <c r="D240" s="285">
        <v>784</v>
      </c>
      <c r="E240" s="285">
        <v>0</v>
      </c>
      <c r="F240" s="285">
        <v>-4</v>
      </c>
      <c r="G240" s="191"/>
    </row>
    <row r="241" spans="1:7" s="189" customFormat="1" x14ac:dyDescent="0.25">
      <c r="A241" s="284" t="s">
        <v>540</v>
      </c>
      <c r="B241" s="285">
        <v>-15</v>
      </c>
      <c r="C241" s="285">
        <v>-765</v>
      </c>
      <c r="D241" s="285">
        <v>1877</v>
      </c>
      <c r="E241" s="285">
        <v>0</v>
      </c>
      <c r="F241" s="285">
        <v>-10</v>
      </c>
      <c r="G241" s="191"/>
    </row>
    <row r="242" spans="1:7" s="189" customFormat="1" x14ac:dyDescent="0.25">
      <c r="A242" s="284" t="s">
        <v>541</v>
      </c>
      <c r="B242" s="285">
        <v>-5</v>
      </c>
      <c r="C242" s="285">
        <v>-250</v>
      </c>
      <c r="D242" s="285">
        <v>505</v>
      </c>
      <c r="E242" s="285">
        <v>0</v>
      </c>
      <c r="F242" s="285">
        <v>-3</v>
      </c>
      <c r="G242" s="191"/>
    </row>
    <row r="243" spans="1:7" s="189" customFormat="1" x14ac:dyDescent="0.25">
      <c r="A243" s="284" t="s">
        <v>542</v>
      </c>
      <c r="B243" s="285">
        <v>-3</v>
      </c>
      <c r="C243" s="285">
        <v>0</v>
      </c>
      <c r="D243" s="285">
        <v>142</v>
      </c>
      <c r="E243" s="285">
        <v>-16</v>
      </c>
      <c r="F243" s="285">
        <v>-2</v>
      </c>
      <c r="G243" s="191"/>
    </row>
    <row r="244" spans="1:7" s="189" customFormat="1" x14ac:dyDescent="0.25">
      <c r="A244" s="284" t="s">
        <v>661</v>
      </c>
      <c r="B244" s="285">
        <v>-23</v>
      </c>
      <c r="C244" s="285">
        <v>-430</v>
      </c>
      <c r="D244" s="285">
        <v>8888</v>
      </c>
      <c r="E244" s="285">
        <v>-3156</v>
      </c>
      <c r="F244" s="285">
        <v>-6</v>
      </c>
      <c r="G244" s="191"/>
    </row>
    <row r="245" spans="1:7" s="189" customFormat="1" x14ac:dyDescent="0.25">
      <c r="A245" s="284" t="s">
        <v>693</v>
      </c>
      <c r="B245" s="285">
        <v>-30</v>
      </c>
      <c r="C245" s="285">
        <v>-2556</v>
      </c>
      <c r="D245" s="285">
        <v>0</v>
      </c>
      <c r="E245" s="285">
        <v>0</v>
      </c>
      <c r="F245" s="285">
        <v>-5</v>
      </c>
      <c r="G245" s="191"/>
    </row>
    <row r="246" spans="1:7" s="189" customFormat="1" x14ac:dyDescent="0.25">
      <c r="A246" s="284" t="s">
        <v>695</v>
      </c>
      <c r="B246" s="285">
        <v>-22</v>
      </c>
      <c r="C246" s="285">
        <v>0</v>
      </c>
      <c r="D246" s="285">
        <v>0</v>
      </c>
      <c r="E246" s="285">
        <v>0</v>
      </c>
      <c r="F246" s="285">
        <v>-135</v>
      </c>
      <c r="G246" s="191"/>
    </row>
    <row r="247" spans="1:7" s="189" customFormat="1" x14ac:dyDescent="0.25">
      <c r="A247" s="284" t="s">
        <v>697</v>
      </c>
      <c r="B247" s="285">
        <v>-123</v>
      </c>
      <c r="C247" s="285">
        <v>0</v>
      </c>
      <c r="D247" s="285">
        <v>0</v>
      </c>
      <c r="E247" s="285">
        <v>0</v>
      </c>
      <c r="F247" s="285">
        <v>-3</v>
      </c>
      <c r="G247" s="191"/>
    </row>
    <row r="248" spans="1:7" s="189" customFormat="1" x14ac:dyDescent="0.25">
      <c r="A248" s="284" t="s">
        <v>698</v>
      </c>
      <c r="B248" s="285">
        <v>-4</v>
      </c>
      <c r="C248" s="285">
        <v>-94</v>
      </c>
      <c r="D248" s="285">
        <v>0</v>
      </c>
      <c r="E248" s="285">
        <v>0</v>
      </c>
      <c r="F248" s="285">
        <v>0</v>
      </c>
      <c r="G248" s="191"/>
    </row>
    <row r="249" spans="1:7" s="189" customFormat="1" x14ac:dyDescent="0.25">
      <c r="A249" s="284" t="s">
        <v>699</v>
      </c>
      <c r="B249" s="285">
        <v>-6</v>
      </c>
      <c r="C249" s="285">
        <v>-286</v>
      </c>
      <c r="D249" s="285">
        <v>0</v>
      </c>
      <c r="E249" s="285">
        <v>0</v>
      </c>
      <c r="F249" s="285">
        <v>0</v>
      </c>
      <c r="G249" s="191"/>
    </row>
    <row r="250" spans="1:7" s="189" customFormat="1" x14ac:dyDescent="0.25">
      <c r="A250" s="284" t="s">
        <v>700</v>
      </c>
      <c r="B250" s="285">
        <v>-9</v>
      </c>
      <c r="C250" s="285">
        <v>-248</v>
      </c>
      <c r="D250" s="285">
        <v>0</v>
      </c>
      <c r="E250" s="285">
        <v>0</v>
      </c>
      <c r="F250" s="285">
        <v>0</v>
      </c>
      <c r="G250" s="191"/>
    </row>
    <row r="251" spans="1:7" s="189" customFormat="1" x14ac:dyDescent="0.25">
      <c r="A251" s="284" t="s">
        <v>701</v>
      </c>
      <c r="B251" s="285">
        <v>-9</v>
      </c>
      <c r="C251" s="285">
        <v>-277</v>
      </c>
      <c r="D251" s="285">
        <v>0</v>
      </c>
      <c r="E251" s="285">
        <v>0</v>
      </c>
      <c r="F251" s="285">
        <v>0</v>
      </c>
      <c r="G251" s="191"/>
    </row>
    <row r="252" spans="1:7" s="189" customFormat="1" x14ac:dyDescent="0.25">
      <c r="A252" s="284" t="s">
        <v>702</v>
      </c>
      <c r="B252" s="285">
        <v>-17</v>
      </c>
      <c r="C252" s="285">
        <v>-332</v>
      </c>
      <c r="D252" s="285">
        <v>0</v>
      </c>
      <c r="E252" s="285">
        <v>0</v>
      </c>
      <c r="F252" s="285">
        <v>0</v>
      </c>
      <c r="G252" s="191"/>
    </row>
    <row r="253" spans="1:7" s="189" customFormat="1" x14ac:dyDescent="0.25">
      <c r="A253" s="284" t="s">
        <v>703</v>
      </c>
      <c r="B253" s="285">
        <v>-21</v>
      </c>
      <c r="C253" s="285">
        <v>-214</v>
      </c>
      <c r="D253" s="285">
        <v>0</v>
      </c>
      <c r="E253" s="285">
        <v>0</v>
      </c>
      <c r="F253" s="285">
        <v>0</v>
      </c>
      <c r="G253" s="191"/>
    </row>
    <row r="254" spans="1:7" s="189" customFormat="1" x14ac:dyDescent="0.25">
      <c r="A254" s="284" t="s">
        <v>705</v>
      </c>
      <c r="B254" s="285">
        <v>-22</v>
      </c>
      <c r="C254" s="285">
        <v>-14</v>
      </c>
      <c r="D254" s="285">
        <v>0</v>
      </c>
      <c r="E254" s="285">
        <v>0</v>
      </c>
      <c r="F254" s="285">
        <v>0</v>
      </c>
      <c r="G254" s="191"/>
    </row>
    <row r="255" spans="1:7" s="189" customFormat="1" x14ac:dyDescent="0.25">
      <c r="A255" s="284" t="s">
        <v>706</v>
      </c>
      <c r="B255" s="285">
        <v>-25</v>
      </c>
      <c r="C255" s="285">
        <v>-121</v>
      </c>
      <c r="D255" s="285">
        <v>0</v>
      </c>
      <c r="E255" s="285">
        <v>0</v>
      </c>
      <c r="F255" s="285">
        <v>0</v>
      </c>
      <c r="G255" s="191"/>
    </row>
    <row r="256" spans="1:7" s="189" customFormat="1" x14ac:dyDescent="0.25">
      <c r="A256" s="284" t="s">
        <v>707</v>
      </c>
      <c r="B256" s="285">
        <v>-32</v>
      </c>
      <c r="C256" s="285">
        <v>0</v>
      </c>
      <c r="D256" s="285">
        <v>0</v>
      </c>
      <c r="E256" s="285">
        <v>0</v>
      </c>
      <c r="F256" s="285">
        <v>0</v>
      </c>
      <c r="G256" s="191"/>
    </row>
    <row r="257" spans="1:7" s="189" customFormat="1" x14ac:dyDescent="0.25">
      <c r="A257" s="284" t="s">
        <v>708</v>
      </c>
      <c r="B257" s="285">
        <v>-25</v>
      </c>
      <c r="C257" s="285">
        <v>0</v>
      </c>
      <c r="D257" s="285">
        <v>0</v>
      </c>
      <c r="E257" s="285">
        <v>0</v>
      </c>
      <c r="F257" s="285">
        <v>0</v>
      </c>
      <c r="G257" s="191"/>
    </row>
    <row r="258" spans="1:7" s="189" customFormat="1" x14ac:dyDescent="0.25">
      <c r="A258" s="284" t="s">
        <v>709</v>
      </c>
      <c r="B258" s="285">
        <v>-30</v>
      </c>
      <c r="C258" s="285">
        <v>0</v>
      </c>
      <c r="D258" s="285">
        <v>0</v>
      </c>
      <c r="E258" s="285">
        <v>0</v>
      </c>
      <c r="F258" s="285">
        <v>-4</v>
      </c>
      <c r="G258" s="191"/>
    </row>
    <row r="259" spans="1:7" s="189" customFormat="1" x14ac:dyDescent="0.25">
      <c r="A259" s="284" t="s">
        <v>710</v>
      </c>
      <c r="B259" s="285">
        <v>-13</v>
      </c>
      <c r="C259" s="285">
        <v>0</v>
      </c>
      <c r="D259" s="285">
        <v>0</v>
      </c>
      <c r="E259" s="285">
        <v>0</v>
      </c>
      <c r="F259" s="285">
        <v>-4</v>
      </c>
      <c r="G259" s="191"/>
    </row>
    <row r="260" spans="1:7" s="189" customFormat="1" x14ac:dyDescent="0.25">
      <c r="A260" s="284" t="s">
        <v>711</v>
      </c>
      <c r="B260" s="285">
        <v>-15</v>
      </c>
      <c r="C260" s="285">
        <v>-342</v>
      </c>
      <c r="D260" s="285">
        <v>0</v>
      </c>
      <c r="E260" s="285">
        <v>0</v>
      </c>
      <c r="F260" s="285">
        <v>-8</v>
      </c>
      <c r="G260" s="191"/>
    </row>
    <row r="261" spans="1:7" s="189" customFormat="1" x14ac:dyDescent="0.25">
      <c r="A261" s="284" t="s">
        <v>712</v>
      </c>
      <c r="B261" s="285">
        <v>-18</v>
      </c>
      <c r="C261" s="285">
        <v>0</v>
      </c>
      <c r="D261" s="285">
        <v>0</v>
      </c>
      <c r="E261" s="285">
        <v>0</v>
      </c>
      <c r="F261" s="285">
        <v>-5</v>
      </c>
      <c r="G261" s="191"/>
    </row>
    <row r="262" spans="1:7" s="189" customFormat="1" x14ac:dyDescent="0.25">
      <c r="A262" s="284" t="s">
        <v>713</v>
      </c>
      <c r="B262" s="285">
        <v>-13</v>
      </c>
      <c r="C262" s="285">
        <v>0</v>
      </c>
      <c r="D262" s="285">
        <v>0</v>
      </c>
      <c r="E262" s="285">
        <v>0</v>
      </c>
      <c r="F262" s="285">
        <v>-23</v>
      </c>
      <c r="G262" s="191"/>
    </row>
    <row r="263" spans="1:7" s="189" customFormat="1" x14ac:dyDescent="0.25">
      <c r="A263" s="284" t="s">
        <v>714</v>
      </c>
      <c r="B263" s="285">
        <v>-13</v>
      </c>
      <c r="C263" s="285">
        <v>-805</v>
      </c>
      <c r="D263" s="285">
        <v>0</v>
      </c>
      <c r="E263" s="285">
        <v>0</v>
      </c>
      <c r="F263" s="285">
        <v>-6</v>
      </c>
      <c r="G263" s="191"/>
    </row>
    <row r="264" spans="1:7" s="189" customFormat="1" x14ac:dyDescent="0.25">
      <c r="A264" s="284" t="s">
        <v>715</v>
      </c>
      <c r="B264" s="285">
        <v>-8</v>
      </c>
      <c r="C264" s="285">
        <v>-254</v>
      </c>
      <c r="D264" s="285">
        <v>0</v>
      </c>
      <c r="E264" s="285">
        <v>0</v>
      </c>
      <c r="F264" s="285">
        <v>-5</v>
      </c>
      <c r="G264" s="191"/>
    </row>
    <row r="265" spans="1:7" s="189" customFormat="1" x14ac:dyDescent="0.25">
      <c r="A265" s="284" t="s">
        <v>717</v>
      </c>
      <c r="B265" s="285">
        <v>-17</v>
      </c>
      <c r="C265" s="285">
        <v>-622</v>
      </c>
      <c r="D265" s="285">
        <v>0</v>
      </c>
      <c r="E265" s="285">
        <v>0</v>
      </c>
      <c r="F265" s="285">
        <v>-5</v>
      </c>
      <c r="G265" s="191"/>
    </row>
    <row r="266" spans="1:7" s="189" customFormat="1" x14ac:dyDescent="0.25">
      <c r="A266" s="284" t="s">
        <v>718</v>
      </c>
      <c r="B266" s="285">
        <v>-8</v>
      </c>
      <c r="C266" s="285">
        <v>-164</v>
      </c>
      <c r="D266" s="285">
        <v>0</v>
      </c>
      <c r="E266" s="285">
        <v>0</v>
      </c>
      <c r="F266" s="285">
        <v>-2</v>
      </c>
      <c r="G266" s="191"/>
    </row>
    <row r="267" spans="1:7" s="189" customFormat="1" x14ac:dyDescent="0.25">
      <c r="A267" s="284" t="s">
        <v>719</v>
      </c>
      <c r="B267" s="285">
        <v>-41</v>
      </c>
      <c r="C267" s="285">
        <v>-1211</v>
      </c>
      <c r="D267" s="285">
        <v>0</v>
      </c>
      <c r="E267" s="285">
        <v>0</v>
      </c>
      <c r="F267" s="285">
        <v>-2</v>
      </c>
      <c r="G267" s="191"/>
    </row>
    <row r="268" spans="1:7" s="189" customFormat="1" x14ac:dyDescent="0.25">
      <c r="A268" s="284" t="s">
        <v>720</v>
      </c>
      <c r="B268" s="285">
        <v>-47</v>
      </c>
      <c r="C268" s="285">
        <v>-3120</v>
      </c>
      <c r="D268" s="285">
        <v>0</v>
      </c>
      <c r="E268" s="285">
        <v>0</v>
      </c>
      <c r="F268" s="285">
        <v>-2</v>
      </c>
      <c r="G268" s="191"/>
    </row>
    <row r="269" spans="1:7" s="189" customFormat="1" x14ac:dyDescent="0.25">
      <c r="A269" s="284" t="s">
        <v>721</v>
      </c>
      <c r="B269" s="285">
        <v>-9</v>
      </c>
      <c r="C269" s="285">
        <v>-152</v>
      </c>
      <c r="D269" s="285">
        <v>0</v>
      </c>
      <c r="E269" s="285">
        <v>0</v>
      </c>
      <c r="F269" s="285">
        <v>-2</v>
      </c>
      <c r="G269" s="191"/>
    </row>
    <row r="270" spans="1:7" s="189" customFormat="1" x14ac:dyDescent="0.25">
      <c r="A270" s="284" t="s">
        <v>722</v>
      </c>
      <c r="B270" s="285">
        <v>-10</v>
      </c>
      <c r="C270" s="285">
        <v>-271</v>
      </c>
      <c r="D270" s="285">
        <v>0</v>
      </c>
      <c r="E270" s="285">
        <v>0</v>
      </c>
      <c r="F270" s="285">
        <v>-2</v>
      </c>
      <c r="G270" s="191"/>
    </row>
    <row r="271" spans="1:7" s="189" customFormat="1" x14ac:dyDescent="0.25">
      <c r="A271" s="284" t="s">
        <v>723</v>
      </c>
      <c r="B271" s="285">
        <v>-22</v>
      </c>
      <c r="C271" s="285">
        <v>-209</v>
      </c>
      <c r="D271" s="285">
        <v>0</v>
      </c>
      <c r="E271" s="285">
        <v>0</v>
      </c>
      <c r="F271" s="285">
        <v>-2</v>
      </c>
      <c r="G271" s="191"/>
    </row>
    <row r="272" spans="1:7" s="189" customFormat="1" x14ac:dyDescent="0.25">
      <c r="A272" s="284" t="s">
        <v>724</v>
      </c>
      <c r="B272" s="285">
        <v>-21</v>
      </c>
      <c r="C272" s="285">
        <v>0</v>
      </c>
      <c r="D272" s="285">
        <v>0</v>
      </c>
      <c r="E272" s="285">
        <v>0</v>
      </c>
      <c r="F272" s="285">
        <v>-2</v>
      </c>
      <c r="G272" s="191"/>
    </row>
    <row r="273" spans="1:7" s="189" customFormat="1" x14ac:dyDescent="0.25">
      <c r="A273" s="284" t="s">
        <v>725</v>
      </c>
      <c r="B273" s="285">
        <v>-18</v>
      </c>
      <c r="C273" s="285">
        <v>0</v>
      </c>
      <c r="D273" s="285">
        <v>0</v>
      </c>
      <c r="E273" s="285">
        <v>0</v>
      </c>
      <c r="F273" s="285">
        <v>-2</v>
      </c>
      <c r="G273" s="191"/>
    </row>
    <row r="274" spans="1:7" s="189" customFormat="1" x14ac:dyDescent="0.25">
      <c r="A274" s="284" t="s">
        <v>726</v>
      </c>
      <c r="B274" s="285">
        <v>-24</v>
      </c>
      <c r="C274" s="285">
        <v>0</v>
      </c>
      <c r="D274" s="285">
        <v>0</v>
      </c>
      <c r="E274" s="285">
        <v>0</v>
      </c>
      <c r="F274" s="285">
        <v>-2</v>
      </c>
      <c r="G274" s="191"/>
    </row>
    <row r="275" spans="1:7" s="189" customFormat="1" x14ac:dyDescent="0.25">
      <c r="A275" s="284" t="s">
        <v>727</v>
      </c>
      <c r="B275" s="285">
        <v>-22</v>
      </c>
      <c r="C275" s="285">
        <v>0</v>
      </c>
      <c r="D275" s="285">
        <v>0</v>
      </c>
      <c r="E275" s="285">
        <v>0</v>
      </c>
      <c r="F275" s="285">
        <v>-2</v>
      </c>
      <c r="G275" s="191"/>
    </row>
    <row r="276" spans="1:7" s="189" customFormat="1" x14ac:dyDescent="0.25">
      <c r="A276" s="284" t="s">
        <v>728</v>
      </c>
      <c r="B276" s="285">
        <v>-21</v>
      </c>
      <c r="C276" s="285">
        <v>0</v>
      </c>
      <c r="D276" s="285">
        <v>0</v>
      </c>
      <c r="E276" s="285">
        <v>0</v>
      </c>
      <c r="F276" s="285">
        <v>-2</v>
      </c>
      <c r="G276" s="191"/>
    </row>
    <row r="277" spans="1:7" s="189" customFormat="1" x14ac:dyDescent="0.25">
      <c r="A277" s="284" t="s">
        <v>729</v>
      </c>
      <c r="B277" s="285">
        <v>-10</v>
      </c>
      <c r="C277" s="285">
        <v>-28</v>
      </c>
      <c r="D277" s="285">
        <v>0</v>
      </c>
      <c r="E277" s="285">
        <v>0</v>
      </c>
      <c r="F277" s="285">
        <v>-4</v>
      </c>
      <c r="G277" s="191"/>
    </row>
    <row r="278" spans="1:7" s="189" customFormat="1" x14ac:dyDescent="0.25">
      <c r="A278" s="284" t="s">
        <v>731</v>
      </c>
      <c r="B278" s="285">
        <v>-12</v>
      </c>
      <c r="C278" s="285">
        <v>-56</v>
      </c>
      <c r="D278" s="285">
        <v>0</v>
      </c>
      <c r="E278" s="285">
        <v>0</v>
      </c>
      <c r="F278" s="285">
        <v>-9</v>
      </c>
      <c r="G278" s="191"/>
    </row>
    <row r="279" spans="1:7" s="189" customFormat="1" x14ac:dyDescent="0.25">
      <c r="A279" s="284" t="s">
        <v>732</v>
      </c>
      <c r="B279" s="285">
        <v>-15</v>
      </c>
      <c r="C279" s="285">
        <v>0</v>
      </c>
      <c r="D279" s="285">
        <v>0</v>
      </c>
      <c r="E279" s="285">
        <v>0</v>
      </c>
      <c r="F279" s="285">
        <v>-8</v>
      </c>
      <c r="G279" s="191"/>
    </row>
    <row r="280" spans="1:7" s="189" customFormat="1" x14ac:dyDescent="0.25">
      <c r="A280" s="284" t="s">
        <v>733</v>
      </c>
      <c r="B280" s="285">
        <v>-18</v>
      </c>
      <c r="C280" s="285">
        <v>-90</v>
      </c>
      <c r="D280" s="285">
        <v>0</v>
      </c>
      <c r="E280" s="285">
        <v>0</v>
      </c>
      <c r="F280" s="285">
        <v>-10</v>
      </c>
      <c r="G280" s="191"/>
    </row>
    <row r="281" spans="1:7" s="189" customFormat="1" x14ac:dyDescent="0.25">
      <c r="A281" s="284" t="s">
        <v>734</v>
      </c>
      <c r="B281" s="285">
        <v>-18</v>
      </c>
      <c r="C281" s="285">
        <v>0</v>
      </c>
      <c r="D281" s="285">
        <v>0</v>
      </c>
      <c r="E281" s="285">
        <v>0</v>
      </c>
      <c r="F281" s="285">
        <v>-11</v>
      </c>
      <c r="G281" s="191"/>
    </row>
    <row r="282" spans="1:7" s="189" customFormat="1" x14ac:dyDescent="0.25">
      <c r="A282" s="284" t="s">
        <v>735</v>
      </c>
      <c r="B282" s="285">
        <v>-28</v>
      </c>
      <c r="C282" s="285">
        <v>0</v>
      </c>
      <c r="D282" s="285">
        <v>0</v>
      </c>
      <c r="E282" s="285">
        <v>0</v>
      </c>
      <c r="F282" s="285">
        <v>-13</v>
      </c>
      <c r="G282" s="191"/>
    </row>
    <row r="283" spans="1:7" s="189" customFormat="1" x14ac:dyDescent="0.25">
      <c r="A283" s="284" t="s">
        <v>736</v>
      </c>
      <c r="B283" s="285">
        <v>-48</v>
      </c>
      <c r="C283" s="285">
        <v>0</v>
      </c>
      <c r="D283" s="285">
        <v>0</v>
      </c>
      <c r="E283" s="285">
        <v>0</v>
      </c>
      <c r="F283" s="285">
        <v>0</v>
      </c>
      <c r="G283" s="191"/>
    </row>
    <row r="284" spans="1:7" s="189" customFormat="1" x14ac:dyDescent="0.25">
      <c r="A284" s="284" t="s">
        <v>775</v>
      </c>
      <c r="B284" s="285">
        <v>-11</v>
      </c>
      <c r="C284" s="285">
        <v>0</v>
      </c>
      <c r="D284" s="285">
        <v>0</v>
      </c>
      <c r="E284" s="285">
        <v>0</v>
      </c>
      <c r="F284" s="285">
        <v>-8</v>
      </c>
      <c r="G284" s="191"/>
    </row>
    <row r="285" spans="1:7" s="189" customFormat="1" x14ac:dyDescent="0.25">
      <c r="A285" s="284" t="s">
        <v>737</v>
      </c>
      <c r="B285" s="285">
        <v>-3</v>
      </c>
      <c r="C285" s="285">
        <v>-73</v>
      </c>
      <c r="D285" s="285">
        <v>0</v>
      </c>
      <c r="E285" s="285">
        <v>0</v>
      </c>
      <c r="F285" s="285">
        <v>-2</v>
      </c>
      <c r="G285" s="191"/>
    </row>
    <row r="286" spans="1:7" s="189" customFormat="1" x14ac:dyDescent="0.25">
      <c r="A286" s="284" t="s">
        <v>738</v>
      </c>
      <c r="B286" s="285">
        <v>-11</v>
      </c>
      <c r="C286" s="285">
        <v>0</v>
      </c>
      <c r="D286" s="285">
        <v>0</v>
      </c>
      <c r="E286" s="285">
        <v>-52</v>
      </c>
      <c r="F286" s="285">
        <v>-4</v>
      </c>
      <c r="G286" s="191"/>
    </row>
    <row r="287" spans="1:7" s="189" customFormat="1" x14ac:dyDescent="0.25">
      <c r="A287" s="284" t="s">
        <v>739</v>
      </c>
      <c r="B287" s="285">
        <v>-10</v>
      </c>
      <c r="C287" s="285">
        <v>0</v>
      </c>
      <c r="D287" s="285">
        <v>0</v>
      </c>
      <c r="E287" s="285">
        <v>0</v>
      </c>
      <c r="F287" s="285">
        <v>-3</v>
      </c>
      <c r="G287" s="191"/>
    </row>
    <row r="288" spans="1:7" s="189" customFormat="1" x14ac:dyDescent="0.25">
      <c r="A288" s="284" t="s">
        <v>740</v>
      </c>
      <c r="B288" s="285">
        <v>-10</v>
      </c>
      <c r="C288" s="285">
        <v>0</v>
      </c>
      <c r="D288" s="285">
        <v>0</v>
      </c>
      <c r="E288" s="285">
        <v>0</v>
      </c>
      <c r="F288" s="285">
        <v>-3</v>
      </c>
      <c r="G288" s="191"/>
    </row>
    <row r="289" spans="1:10" s="189" customFormat="1" x14ac:dyDescent="0.25">
      <c r="A289" s="284" t="s">
        <v>741</v>
      </c>
      <c r="B289" s="285">
        <v>-9</v>
      </c>
      <c r="C289" s="285">
        <v>0</v>
      </c>
      <c r="D289" s="285">
        <v>0</v>
      </c>
      <c r="E289" s="285">
        <v>0</v>
      </c>
      <c r="F289" s="285">
        <v>-2</v>
      </c>
      <c r="G289" s="191"/>
    </row>
    <row r="290" spans="1:10" s="189" customFormat="1" x14ac:dyDescent="0.25">
      <c r="A290" s="284" t="s">
        <v>543</v>
      </c>
      <c r="B290" s="285">
        <v>-7</v>
      </c>
      <c r="C290" s="285">
        <v>-25</v>
      </c>
      <c r="D290" s="285">
        <v>958</v>
      </c>
      <c r="E290" s="285">
        <v>0</v>
      </c>
      <c r="F290" s="285">
        <v>-3</v>
      </c>
      <c r="G290" s="191"/>
    </row>
    <row r="291" spans="1:10" s="189" customFormat="1" x14ac:dyDescent="0.25">
      <c r="A291" s="284" t="s">
        <v>756</v>
      </c>
      <c r="B291" s="285">
        <v>-10</v>
      </c>
      <c r="C291" s="285">
        <v>0</v>
      </c>
      <c r="D291" s="285">
        <v>9912</v>
      </c>
      <c r="E291" s="285">
        <v>-197</v>
      </c>
      <c r="F291" s="285">
        <v>-6</v>
      </c>
      <c r="G291" s="191"/>
    </row>
    <row r="292" spans="1:10" s="189" customFormat="1" x14ac:dyDescent="0.25">
      <c r="A292" s="86" t="s">
        <v>544</v>
      </c>
      <c r="B292" s="101">
        <v>-13</v>
      </c>
      <c r="C292" s="101">
        <v>-155</v>
      </c>
      <c r="D292" s="101">
        <v>10422</v>
      </c>
      <c r="E292" s="101">
        <v>0</v>
      </c>
      <c r="F292" s="101">
        <v>-8</v>
      </c>
      <c r="G292" s="191"/>
    </row>
    <row r="293" spans="1:10" s="189" customFormat="1" x14ac:dyDescent="0.25">
      <c r="A293" s="26" t="s">
        <v>868</v>
      </c>
      <c r="B293" s="102">
        <v>-7256</v>
      </c>
      <c r="C293" s="102">
        <v>-385436</v>
      </c>
      <c r="D293" s="102">
        <v>2124643</v>
      </c>
      <c r="E293" s="102">
        <v>-696990</v>
      </c>
      <c r="F293" s="102">
        <v>-13529</v>
      </c>
      <c r="G293" s="191"/>
    </row>
    <row r="294" spans="1:10" s="189" customFormat="1" x14ac:dyDescent="0.2">
      <c r="A294" s="26" t="s">
        <v>867</v>
      </c>
      <c r="B294" s="102">
        <v>-7102</v>
      </c>
      <c r="C294" s="102">
        <v>-286178</v>
      </c>
      <c r="D294" s="102">
        <v>1808886</v>
      </c>
      <c r="E294" s="102">
        <v>-512078</v>
      </c>
      <c r="F294" s="102">
        <v>-10471</v>
      </c>
      <c r="G294" s="140"/>
      <c r="H294" s="192"/>
      <c r="I294" s="192"/>
      <c r="J294" s="192"/>
    </row>
    <row r="295" spans="1:10" s="189" customFormat="1" x14ac:dyDescent="0.2">
      <c r="A295" s="26" t="s">
        <v>81</v>
      </c>
      <c r="B295" s="104">
        <v>2.16840326668544</v>
      </c>
      <c r="C295" s="104">
        <v>34.684007855250897</v>
      </c>
      <c r="D295" s="104">
        <v>17.455881686297499</v>
      </c>
      <c r="E295" s="104">
        <v>36.110123848320001</v>
      </c>
      <c r="F295" s="104">
        <v>29.204469487154999</v>
      </c>
      <c r="G295" s="140"/>
      <c r="H295" s="192"/>
      <c r="I295" s="192"/>
      <c r="J295" s="192"/>
    </row>
    <row r="296" spans="1:10" s="189" customFormat="1" ht="13.5" customHeight="1" x14ac:dyDescent="0.2">
      <c r="A296" s="26"/>
      <c r="B296" s="104"/>
      <c r="C296" s="104"/>
      <c r="D296" s="104"/>
      <c r="E296" s="104"/>
      <c r="F296" s="104"/>
      <c r="G296" s="140"/>
      <c r="H296" s="192"/>
      <c r="I296" s="192"/>
      <c r="J296" s="192"/>
    </row>
    <row r="297" spans="1:10" s="189" customFormat="1" ht="13.5" customHeight="1" x14ac:dyDescent="0.2">
      <c r="A297" s="26" t="s">
        <v>811</v>
      </c>
      <c r="B297" s="104"/>
      <c r="C297" s="104"/>
      <c r="D297" s="104"/>
      <c r="E297" s="104"/>
      <c r="F297" s="104"/>
      <c r="G297" s="140"/>
      <c r="H297" s="192"/>
      <c r="I297" s="192"/>
      <c r="J297" s="192"/>
    </row>
    <row r="298" spans="1:10" s="189" customFormat="1" x14ac:dyDescent="0.2">
      <c r="A298" s="86" t="s">
        <v>747</v>
      </c>
      <c r="B298" s="101">
        <v>-51</v>
      </c>
      <c r="C298" s="101">
        <v>0</v>
      </c>
      <c r="D298" s="101">
        <v>34291</v>
      </c>
      <c r="E298" s="101">
        <v>-4152</v>
      </c>
      <c r="F298" s="101">
        <v>-6</v>
      </c>
      <c r="G298" s="140"/>
      <c r="H298" s="192"/>
      <c r="I298" s="192"/>
      <c r="J298" s="192"/>
    </row>
    <row r="299" spans="1:10" s="189" customFormat="1" ht="13.5" customHeight="1" x14ac:dyDescent="0.2">
      <c r="A299" s="26" t="s">
        <v>869</v>
      </c>
      <c r="B299" s="102">
        <v>-51</v>
      </c>
      <c r="C299" s="102">
        <v>0</v>
      </c>
      <c r="D299" s="102">
        <v>34291</v>
      </c>
      <c r="E299" s="102">
        <v>-4152</v>
      </c>
      <c r="F299" s="102">
        <v>-6</v>
      </c>
      <c r="G299" s="140"/>
      <c r="H299" s="192"/>
      <c r="I299" s="192"/>
      <c r="J299" s="192"/>
    </row>
    <row r="300" spans="1:10" s="189" customFormat="1" ht="13.5" customHeight="1" x14ac:dyDescent="0.2">
      <c r="A300" s="26" t="s">
        <v>870</v>
      </c>
      <c r="B300" s="102">
        <v>-78</v>
      </c>
      <c r="C300" s="102">
        <v>-95</v>
      </c>
      <c r="D300" s="102">
        <v>33957</v>
      </c>
      <c r="E300" s="102">
        <v>-3938</v>
      </c>
      <c r="F300" s="102">
        <v>-7</v>
      </c>
      <c r="G300" s="140"/>
      <c r="H300" s="192"/>
      <c r="I300" s="192"/>
      <c r="J300" s="192"/>
    </row>
    <row r="301" spans="1:10" s="189" customFormat="1" ht="13.5" customHeight="1" x14ac:dyDescent="0.2">
      <c r="A301" s="26" t="s">
        <v>81</v>
      </c>
      <c r="B301" s="104">
        <v>-34.615384615384599</v>
      </c>
      <c r="C301" s="104">
        <v>-100</v>
      </c>
      <c r="D301" s="104">
        <v>0.98359690196424898</v>
      </c>
      <c r="E301" s="104">
        <v>5.4342305738953804</v>
      </c>
      <c r="F301" s="104">
        <v>-14.285714285714301</v>
      </c>
      <c r="G301" s="140"/>
      <c r="H301" s="192"/>
      <c r="I301" s="192"/>
      <c r="J301" s="192"/>
    </row>
    <row r="302" spans="1:10" s="189" customFormat="1" ht="13.5" customHeight="1" x14ac:dyDescent="0.2">
      <c r="A302" s="26"/>
      <c r="B302" s="104"/>
      <c r="C302" s="104"/>
      <c r="D302" s="104"/>
      <c r="E302" s="104"/>
      <c r="F302" s="104"/>
      <c r="G302" s="140"/>
      <c r="H302" s="192"/>
      <c r="I302" s="192"/>
      <c r="J302" s="192"/>
    </row>
    <row r="303" spans="1:10" s="189" customFormat="1" ht="13.5" customHeight="1" x14ac:dyDescent="0.2">
      <c r="A303" s="26" t="s">
        <v>193</v>
      </c>
      <c r="B303" s="104"/>
      <c r="C303" s="104"/>
      <c r="D303" s="104"/>
      <c r="E303" s="104"/>
      <c r="F303" s="104"/>
      <c r="G303" s="140"/>
      <c r="H303" s="192"/>
      <c r="I303" s="192"/>
      <c r="J303" s="192"/>
    </row>
    <row r="304" spans="1:10" s="189" customFormat="1" x14ac:dyDescent="0.2">
      <c r="A304" s="86" t="s">
        <v>779</v>
      </c>
      <c r="B304" s="101">
        <v>-15</v>
      </c>
      <c r="C304" s="101">
        <v>-18</v>
      </c>
      <c r="D304" s="101">
        <v>193</v>
      </c>
      <c r="E304" s="101">
        <v>-193</v>
      </c>
      <c r="F304" s="101">
        <v>-1</v>
      </c>
      <c r="G304" s="188"/>
      <c r="H304" s="188"/>
      <c r="I304" s="188"/>
      <c r="J304" s="188"/>
    </row>
    <row r="305" spans="1:10" s="189" customFormat="1" x14ac:dyDescent="0.2">
      <c r="A305" s="284" t="s">
        <v>777</v>
      </c>
      <c r="B305" s="285">
        <v>0</v>
      </c>
      <c r="C305" s="285">
        <v>0</v>
      </c>
      <c r="D305" s="285">
        <v>0</v>
      </c>
      <c r="E305" s="285">
        <v>0</v>
      </c>
      <c r="F305" s="285">
        <v>0</v>
      </c>
      <c r="G305" s="188"/>
      <c r="H305" s="188"/>
      <c r="I305" s="188"/>
      <c r="J305" s="188"/>
    </row>
    <row r="306" spans="1:10" s="189" customFormat="1" x14ac:dyDescent="0.2">
      <c r="A306" s="284" t="s">
        <v>796</v>
      </c>
      <c r="B306" s="285">
        <v>-18</v>
      </c>
      <c r="C306" s="285">
        <v>0</v>
      </c>
      <c r="D306" s="285">
        <v>0</v>
      </c>
      <c r="E306" s="285">
        <v>0</v>
      </c>
      <c r="F306" s="285">
        <v>-1</v>
      </c>
      <c r="G306" s="188"/>
      <c r="H306" s="188"/>
      <c r="I306" s="188"/>
      <c r="J306" s="188"/>
    </row>
    <row r="307" spans="1:10" s="189" customFormat="1" x14ac:dyDescent="0.2">
      <c r="A307" s="284" t="s">
        <v>788</v>
      </c>
      <c r="B307" s="285">
        <v>-17</v>
      </c>
      <c r="C307" s="285">
        <v>0</v>
      </c>
      <c r="D307" s="285">
        <v>0</v>
      </c>
      <c r="E307" s="285">
        <v>0</v>
      </c>
      <c r="F307" s="285">
        <v>-2</v>
      </c>
      <c r="G307" s="188"/>
      <c r="H307" s="188"/>
      <c r="I307" s="188"/>
      <c r="J307" s="188"/>
    </row>
    <row r="308" spans="1:10" s="189" customFormat="1" x14ac:dyDescent="0.2">
      <c r="A308" s="284" t="s">
        <v>795</v>
      </c>
      <c r="B308" s="285">
        <v>-25</v>
      </c>
      <c r="C308" s="285">
        <v>-70</v>
      </c>
      <c r="D308" s="285">
        <v>70</v>
      </c>
      <c r="E308" s="285">
        <v>0</v>
      </c>
      <c r="F308" s="285">
        <v>-1</v>
      </c>
      <c r="G308" s="188"/>
      <c r="H308" s="188"/>
      <c r="I308" s="188"/>
      <c r="J308" s="188"/>
    </row>
    <row r="309" spans="1:10" s="189" customFormat="1" x14ac:dyDescent="0.2">
      <c r="A309" s="284" t="s">
        <v>778</v>
      </c>
      <c r="B309" s="285">
        <v>-76</v>
      </c>
      <c r="C309" s="285">
        <v>0</v>
      </c>
      <c r="D309" s="285">
        <v>0</v>
      </c>
      <c r="E309" s="285">
        <v>0</v>
      </c>
      <c r="F309" s="285">
        <v>-8511</v>
      </c>
      <c r="G309" s="188"/>
      <c r="H309" s="188"/>
      <c r="I309" s="188"/>
      <c r="J309" s="188"/>
    </row>
    <row r="310" spans="1:10" s="189" customFormat="1" x14ac:dyDescent="0.2">
      <c r="A310" s="284" t="s">
        <v>781</v>
      </c>
      <c r="B310" s="285">
        <v>-25</v>
      </c>
      <c r="C310" s="285">
        <v>0</v>
      </c>
      <c r="D310" s="285">
        <v>1602</v>
      </c>
      <c r="E310" s="285">
        <v>-1602</v>
      </c>
      <c r="F310" s="285">
        <v>-75</v>
      </c>
      <c r="G310" s="188"/>
      <c r="H310" s="188"/>
      <c r="I310" s="188"/>
      <c r="J310" s="188"/>
    </row>
    <row r="311" spans="1:10" s="189" customFormat="1" x14ac:dyDescent="0.2">
      <c r="A311" s="284" t="s">
        <v>802</v>
      </c>
      <c r="B311" s="285">
        <v>-12</v>
      </c>
      <c r="C311" s="285">
        <v>-81</v>
      </c>
      <c r="D311" s="285">
        <v>69</v>
      </c>
      <c r="E311" s="285">
        <v>0</v>
      </c>
      <c r="F311" s="285">
        <v>-52</v>
      </c>
      <c r="G311" s="188"/>
      <c r="H311" s="188"/>
      <c r="I311" s="188"/>
      <c r="J311" s="188"/>
    </row>
    <row r="312" spans="1:10" s="189" customFormat="1" x14ac:dyDescent="0.2">
      <c r="A312" s="284" t="s">
        <v>783</v>
      </c>
      <c r="B312" s="285">
        <v>-25</v>
      </c>
      <c r="C312" s="285">
        <v>-719</v>
      </c>
      <c r="D312" s="285">
        <v>7251</v>
      </c>
      <c r="E312" s="285">
        <v>0</v>
      </c>
      <c r="F312" s="285">
        <v>-196</v>
      </c>
      <c r="G312" s="188"/>
      <c r="H312" s="188"/>
      <c r="I312" s="188"/>
      <c r="J312" s="188"/>
    </row>
    <row r="313" spans="1:10" s="189" customFormat="1" x14ac:dyDescent="0.2">
      <c r="A313" s="284" t="s">
        <v>784</v>
      </c>
      <c r="B313" s="285">
        <v>-22</v>
      </c>
      <c r="C313" s="285">
        <v>0</v>
      </c>
      <c r="D313" s="285">
        <v>0</v>
      </c>
      <c r="E313" s="285">
        <v>0</v>
      </c>
      <c r="F313" s="285">
        <v>0</v>
      </c>
      <c r="G313" s="188"/>
      <c r="H313" s="188"/>
      <c r="I313" s="188"/>
      <c r="J313" s="188"/>
    </row>
    <row r="314" spans="1:10" s="189" customFormat="1" x14ac:dyDescent="0.2">
      <c r="A314" s="284" t="s">
        <v>785</v>
      </c>
      <c r="B314" s="285">
        <v>-52</v>
      </c>
      <c r="C314" s="285">
        <v>0</v>
      </c>
      <c r="D314" s="285">
        <v>0</v>
      </c>
      <c r="E314" s="285">
        <v>0</v>
      </c>
      <c r="F314" s="285">
        <v>-179</v>
      </c>
      <c r="G314" s="188"/>
      <c r="H314" s="188"/>
      <c r="I314" s="188"/>
      <c r="J314" s="188"/>
    </row>
    <row r="315" spans="1:10" s="189" customFormat="1" x14ac:dyDescent="0.2">
      <c r="A315" s="284" t="s">
        <v>793</v>
      </c>
      <c r="B315" s="285">
        <v>-12</v>
      </c>
      <c r="C315" s="285">
        <v>0</v>
      </c>
      <c r="D315" s="285">
        <v>0</v>
      </c>
      <c r="E315" s="285">
        <v>0</v>
      </c>
      <c r="F315" s="285">
        <v>-7</v>
      </c>
      <c r="G315" s="188"/>
      <c r="H315" s="188"/>
      <c r="I315" s="188"/>
      <c r="J315" s="188"/>
    </row>
    <row r="316" spans="1:10" s="189" customFormat="1" x14ac:dyDescent="0.2">
      <c r="A316" s="284" t="s">
        <v>804</v>
      </c>
      <c r="B316" s="285">
        <v>-4</v>
      </c>
      <c r="C316" s="285">
        <v>-4</v>
      </c>
      <c r="D316" s="285">
        <v>0</v>
      </c>
      <c r="E316" s="285">
        <v>0</v>
      </c>
      <c r="F316" s="285">
        <v>-3</v>
      </c>
      <c r="G316" s="188"/>
      <c r="H316" s="188"/>
      <c r="I316" s="188"/>
      <c r="J316" s="188"/>
    </row>
    <row r="317" spans="1:10" s="189" customFormat="1" x14ac:dyDescent="0.2">
      <c r="A317" s="284" t="s">
        <v>794</v>
      </c>
      <c r="B317" s="285">
        <v>0</v>
      </c>
      <c r="C317" s="285">
        <v>0</v>
      </c>
      <c r="D317" s="285">
        <v>0</v>
      </c>
      <c r="E317" s="285">
        <v>0</v>
      </c>
      <c r="F317" s="285">
        <v>0</v>
      </c>
      <c r="G317" s="188"/>
      <c r="H317" s="188"/>
      <c r="I317" s="188"/>
      <c r="J317" s="188"/>
    </row>
    <row r="318" spans="1:10" s="189" customFormat="1" x14ac:dyDescent="0.2">
      <c r="A318" s="284" t="s">
        <v>790</v>
      </c>
      <c r="B318" s="285">
        <v>-11</v>
      </c>
      <c r="C318" s="285">
        <v>0</v>
      </c>
      <c r="D318" s="285">
        <v>0</v>
      </c>
      <c r="E318" s="285">
        <v>0</v>
      </c>
      <c r="F318" s="285">
        <v>-17</v>
      </c>
      <c r="G318" s="188"/>
      <c r="H318" s="188"/>
      <c r="I318" s="188"/>
      <c r="J318" s="188"/>
    </row>
    <row r="319" spans="1:10" s="189" customFormat="1" x14ac:dyDescent="0.2">
      <c r="A319" s="284" t="s">
        <v>805</v>
      </c>
      <c r="B319" s="285">
        <v>-12</v>
      </c>
      <c r="C319" s="285">
        <v>0</v>
      </c>
      <c r="D319" s="285">
        <v>0</v>
      </c>
      <c r="E319" s="285">
        <v>0</v>
      </c>
      <c r="F319" s="285">
        <v>-15</v>
      </c>
      <c r="G319" s="188"/>
      <c r="H319" s="188"/>
      <c r="I319" s="188"/>
      <c r="J319" s="188"/>
    </row>
    <row r="320" spans="1:10" s="189" customFormat="1" x14ac:dyDescent="0.2">
      <c r="A320" s="284" t="s">
        <v>797</v>
      </c>
      <c r="B320" s="285">
        <v>-27</v>
      </c>
      <c r="C320" s="285">
        <v>0</v>
      </c>
      <c r="D320" s="285">
        <v>0</v>
      </c>
      <c r="E320" s="285">
        <v>0</v>
      </c>
      <c r="F320" s="285">
        <v>-1</v>
      </c>
      <c r="G320" s="188"/>
      <c r="H320" s="188"/>
      <c r="I320" s="188"/>
      <c r="J320" s="188"/>
    </row>
    <row r="321" spans="1:10" s="189" customFormat="1" x14ac:dyDescent="0.2">
      <c r="A321" s="284" t="s">
        <v>791</v>
      </c>
      <c r="B321" s="285">
        <v>-16</v>
      </c>
      <c r="C321" s="285">
        <v>0</v>
      </c>
      <c r="D321" s="285">
        <v>0</v>
      </c>
      <c r="E321" s="285">
        <v>0</v>
      </c>
      <c r="F321" s="285">
        <v>-5</v>
      </c>
      <c r="G321" s="188"/>
      <c r="H321" s="188"/>
      <c r="I321" s="188"/>
      <c r="J321" s="188"/>
    </row>
    <row r="322" spans="1:10" s="189" customFormat="1" x14ac:dyDescent="0.2">
      <c r="A322" s="284" t="s">
        <v>786</v>
      </c>
      <c r="B322" s="285">
        <v>-63</v>
      </c>
      <c r="C322" s="285">
        <v>0</v>
      </c>
      <c r="D322" s="285">
        <v>0</v>
      </c>
      <c r="E322" s="285">
        <v>0</v>
      </c>
      <c r="F322" s="285">
        <v>0</v>
      </c>
      <c r="G322" s="188"/>
      <c r="H322" s="188"/>
      <c r="I322" s="188"/>
      <c r="J322" s="188"/>
    </row>
    <row r="323" spans="1:10" s="189" customFormat="1" x14ac:dyDescent="0.2">
      <c r="A323" s="86" t="s">
        <v>799</v>
      </c>
      <c r="B323" s="101">
        <v>-2</v>
      </c>
      <c r="C323" s="101">
        <v>0</v>
      </c>
      <c r="D323" s="101">
        <v>0</v>
      </c>
      <c r="E323" s="101">
        <v>0</v>
      </c>
      <c r="F323" s="101">
        <v>0</v>
      </c>
      <c r="G323" s="188"/>
      <c r="H323" s="188"/>
      <c r="I323" s="188"/>
      <c r="J323" s="188"/>
    </row>
    <row r="324" spans="1:10" s="189" customFormat="1" x14ac:dyDescent="0.2">
      <c r="A324" s="26" t="s">
        <v>871</v>
      </c>
      <c r="B324" s="102">
        <v>-434</v>
      </c>
      <c r="C324" s="102">
        <v>-892</v>
      </c>
      <c r="D324" s="102">
        <v>9185</v>
      </c>
      <c r="E324" s="102">
        <v>-1795</v>
      </c>
      <c r="F324" s="102">
        <v>-9066</v>
      </c>
      <c r="G324" s="188"/>
      <c r="H324" s="188"/>
      <c r="I324" s="188"/>
      <c r="J324" s="188"/>
    </row>
    <row r="325" spans="1:10" s="189" customFormat="1" ht="13.5" customHeight="1" x14ac:dyDescent="0.2">
      <c r="A325" s="26" t="s">
        <v>872</v>
      </c>
      <c r="B325" s="102">
        <v>-274</v>
      </c>
      <c r="C325" s="102">
        <v>-1636</v>
      </c>
      <c r="D325" s="102">
        <v>7746</v>
      </c>
      <c r="E325" s="102">
        <v>-233</v>
      </c>
      <c r="F325" s="102">
        <v>-11727</v>
      </c>
      <c r="G325" s="188"/>
      <c r="H325" s="188"/>
      <c r="I325" s="188"/>
      <c r="J325" s="188"/>
    </row>
    <row r="326" spans="1:10" s="189" customFormat="1" x14ac:dyDescent="0.2">
      <c r="A326" s="26" t="s">
        <v>81</v>
      </c>
      <c r="B326" s="104">
        <v>58.394160583941598</v>
      </c>
      <c r="C326" s="104">
        <v>-45.476772616136898</v>
      </c>
      <c r="D326" s="104">
        <v>18.577330234960002</v>
      </c>
      <c r="E326" s="104">
        <v>670.38626609442099</v>
      </c>
      <c r="F326" s="104">
        <v>-22.691225377334401</v>
      </c>
      <c r="G326" s="188"/>
      <c r="H326" s="188"/>
      <c r="I326" s="188"/>
      <c r="J326" s="188"/>
    </row>
    <row r="327" spans="1:10" s="189" customFormat="1" ht="13.5" customHeight="1" x14ac:dyDescent="0.2">
      <c r="A327" s="26"/>
      <c r="B327" s="104"/>
      <c r="C327" s="104"/>
      <c r="D327" s="104"/>
      <c r="E327" s="104"/>
      <c r="F327" s="104"/>
      <c r="G327" s="188"/>
      <c r="H327" s="188"/>
      <c r="I327" s="188"/>
      <c r="J327" s="188"/>
    </row>
    <row r="328" spans="1:10" s="189" customFormat="1" x14ac:dyDescent="0.2">
      <c r="A328" s="26" t="s">
        <v>873</v>
      </c>
      <c r="B328" s="102">
        <v>-7741</v>
      </c>
      <c r="C328" s="102">
        <v>-386328</v>
      </c>
      <c r="D328" s="102">
        <v>2168119</v>
      </c>
      <c r="E328" s="102">
        <v>-702937</v>
      </c>
      <c r="F328" s="102">
        <v>-22601</v>
      </c>
      <c r="G328" s="188"/>
      <c r="H328" s="188"/>
      <c r="I328" s="188"/>
      <c r="J328" s="188"/>
    </row>
    <row r="329" spans="1:10" s="189" customFormat="1" x14ac:dyDescent="0.2">
      <c r="A329" s="26" t="s">
        <v>874</v>
      </c>
      <c r="B329" s="102">
        <v>-7454</v>
      </c>
      <c r="C329" s="102">
        <v>-287909</v>
      </c>
      <c r="D329" s="102">
        <v>1850589</v>
      </c>
      <c r="E329" s="102">
        <v>-516249</v>
      </c>
      <c r="F329" s="102">
        <v>-22205</v>
      </c>
      <c r="G329" s="188"/>
      <c r="H329" s="188"/>
      <c r="I329" s="188"/>
      <c r="J329" s="188"/>
    </row>
    <row r="330" spans="1:10" s="189" customFormat="1" x14ac:dyDescent="0.2">
      <c r="A330" s="26" t="s">
        <v>81</v>
      </c>
      <c r="B330" s="104">
        <v>3.8502817279313102</v>
      </c>
      <c r="C330" s="104">
        <v>34.184065103904402</v>
      </c>
      <c r="D330" s="104">
        <v>17.158320945385501</v>
      </c>
      <c r="E330" s="104">
        <v>36.162394503427599</v>
      </c>
      <c r="F330" s="104">
        <v>1.7833821211438901</v>
      </c>
      <c r="G330" s="188"/>
      <c r="H330" s="188"/>
      <c r="I330" s="188"/>
      <c r="J330" s="188"/>
    </row>
    <row r="331" spans="1:10" x14ac:dyDescent="0.3">
      <c r="G331" s="51"/>
    </row>
    <row r="332" spans="1:10" x14ac:dyDescent="0.3">
      <c r="A332" s="92" t="s">
        <v>443</v>
      </c>
    </row>
  </sheetData>
  <customSheetViews>
    <customSheetView guid="{FA2E1843-2BE2-47CF-BE01-D42B5FFA5AE3}" showPageBreaks="1" showGridLines="0" view="pageBreakPreview" topLeftCell="A13">
      <selection activeCell="A13" sqref="A13"/>
      <pageMargins left="0.59055118110236227" right="0.59055118110236227" top="0.39370078740157483" bottom="0.59055118110236227" header="0" footer="0.39370078740157483"/>
      <pageSetup paperSize="9" scale="85" orientation="landscape" r:id="rId1"/>
      <headerFooter alignWithMargins="0"/>
    </customSheetView>
    <customSheetView guid="{8DCB927E-1FB2-45E1-A382-88D5F1827B16}" showPageBreaks="1" showGridLines="0" printArea="1" view="pageBreakPreview" topLeftCell="A13">
      <selection activeCell="A13" sqref="A13"/>
      <pageMargins left="0.59055118110236227" right="0.59055118110236227" top="0.39370078740157483" bottom="0.59055118110236227" header="0" footer="0.39370078740157483"/>
      <pageSetup paperSize="9" scale="85" orientation="landscape" r:id="rId2"/>
      <headerFooter alignWithMargins="0"/>
    </customSheetView>
    <customSheetView guid="{722B3250-471E-4256-A122-1330806A5616}" showPageBreaks="1" showGridLines="0" view="pageBreakPreview">
      <selection activeCell="I7" sqref="I7"/>
      <pageMargins left="0.59055118110236227" right="0.59055118110236227" top="0.39370078740157483" bottom="0.59055118110236227" header="0" footer="0.39370078740157483"/>
      <pageSetup paperSize="9" scale="85" orientation="landscape" r:id="rId3"/>
      <headerFooter alignWithMargins="0"/>
    </customSheetView>
  </customSheetViews>
  <mergeCells count="3">
    <mergeCell ref="B4:B5"/>
    <mergeCell ref="C4:E4"/>
    <mergeCell ref="F4:F5"/>
  </mergeCells>
  <phoneticPr fontId="0" type="noConversion"/>
  <pageMargins left="0.59055118110236227" right="0.59055118110236227" top="0.39370078740157483" bottom="0.59055118110236227" header="0" footer="0.39370078740157483"/>
  <pageSetup paperSize="9" scale="80"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T334"/>
  <sheetViews>
    <sheetView showGridLines="0" zoomScaleNormal="100" zoomScaleSheetLayoutView="80" workbookViewId="0"/>
  </sheetViews>
  <sheetFormatPr baseColWidth="10" defaultRowHeight="15.75" x14ac:dyDescent="0.3"/>
  <cols>
    <col min="1" max="1" width="44.28515625" style="7" customWidth="1"/>
    <col min="2" max="3" width="12" style="7" customWidth="1"/>
    <col min="4" max="4" width="0.7109375" style="7" customWidth="1"/>
    <col min="5" max="6" width="12" style="7" customWidth="1"/>
    <col min="7" max="7" width="0.7109375" style="7" customWidth="1"/>
    <col min="8" max="9" width="11.5703125" style="7" customWidth="1"/>
    <col min="10" max="10" width="0.7109375" style="7" customWidth="1"/>
    <col min="11" max="12" width="12" style="7" customWidth="1"/>
    <col min="13" max="13" width="0.7109375" style="7" customWidth="1"/>
    <col min="14" max="15" width="11.5703125" style="7" customWidth="1"/>
    <col min="16" max="16384" width="11.42578125" style="7"/>
  </cols>
  <sheetData>
    <row r="1" spans="1:20" ht="15" customHeight="1" x14ac:dyDescent="0.3">
      <c r="A1" s="183"/>
      <c r="B1" s="48"/>
      <c r="C1" s="48"/>
      <c r="D1" s="48"/>
      <c r="E1" s="48"/>
      <c r="F1" s="48"/>
      <c r="G1" s="48"/>
      <c r="H1" s="48"/>
      <c r="I1" s="48"/>
      <c r="J1" s="48"/>
      <c r="K1" s="48"/>
      <c r="L1" s="48"/>
      <c r="M1" s="48"/>
      <c r="N1" s="48"/>
      <c r="O1" s="48"/>
    </row>
    <row r="2" spans="1:20" s="394" customFormat="1" ht="20.25" customHeight="1" x14ac:dyDescent="0.2">
      <c r="A2" s="393" t="s">
        <v>426</v>
      </c>
      <c r="C2" s="395"/>
      <c r="D2" s="395"/>
      <c r="E2" s="395"/>
      <c r="F2" s="395"/>
      <c r="G2" s="395"/>
      <c r="H2" s="395"/>
      <c r="I2" s="395"/>
      <c r="J2" s="395"/>
      <c r="K2" s="395"/>
      <c r="L2" s="395"/>
      <c r="M2" s="395"/>
      <c r="N2" s="395"/>
      <c r="O2" s="24" t="s">
        <v>100</v>
      </c>
    </row>
    <row r="3" spans="1:20" s="51" customFormat="1" ht="13.5" x14ac:dyDescent="0.25">
      <c r="A3" s="74" t="s">
        <v>140</v>
      </c>
      <c r="B3" s="145"/>
      <c r="C3" s="145"/>
      <c r="D3" s="145"/>
      <c r="E3" s="145"/>
      <c r="F3" s="145"/>
      <c r="G3" s="145"/>
      <c r="H3" s="145"/>
      <c r="I3" s="145"/>
      <c r="J3" s="145"/>
      <c r="K3" s="145"/>
      <c r="L3" s="145"/>
      <c r="M3" s="145"/>
      <c r="N3" s="145"/>
      <c r="O3" s="145"/>
    </row>
    <row r="4" spans="1:20" s="153" customFormat="1" ht="21" customHeight="1" x14ac:dyDescent="0.2">
      <c r="A4" s="184"/>
      <c r="B4" s="365" t="s">
        <v>101</v>
      </c>
      <c r="C4" s="365"/>
      <c r="D4" s="65"/>
      <c r="E4" s="365" t="s">
        <v>20</v>
      </c>
      <c r="F4" s="365"/>
      <c r="G4" s="65"/>
      <c r="H4" s="365" t="s">
        <v>405</v>
      </c>
      <c r="I4" s="365"/>
      <c r="J4" s="74"/>
      <c r="K4" s="365" t="s">
        <v>102</v>
      </c>
      <c r="L4" s="365"/>
      <c r="M4" s="65"/>
      <c r="N4" s="365" t="s">
        <v>447</v>
      </c>
      <c r="O4" s="365"/>
      <c r="T4" s="185"/>
    </row>
    <row r="5" spans="1:20" s="155" customFormat="1" ht="34.5" customHeight="1" x14ac:dyDescent="0.2">
      <c r="A5" s="186" t="s">
        <v>0</v>
      </c>
      <c r="B5" s="162" t="s">
        <v>444</v>
      </c>
      <c r="C5" s="162" t="s">
        <v>406</v>
      </c>
      <c r="D5" s="65"/>
      <c r="E5" s="162" t="s">
        <v>403</v>
      </c>
      <c r="F5" s="162" t="s">
        <v>404</v>
      </c>
      <c r="G5" s="65"/>
      <c r="H5" s="162" t="s">
        <v>401</v>
      </c>
      <c r="I5" s="162" t="s">
        <v>402</v>
      </c>
      <c r="J5" s="74"/>
      <c r="K5" s="162" t="s">
        <v>445</v>
      </c>
      <c r="L5" s="162" t="s">
        <v>406</v>
      </c>
      <c r="M5" s="65"/>
      <c r="N5" s="162" t="s">
        <v>103</v>
      </c>
      <c r="O5" s="162" t="s">
        <v>448</v>
      </c>
    </row>
    <row r="6" spans="1:20" s="187" customFormat="1" ht="15" customHeight="1" x14ac:dyDescent="0.2">
      <c r="A6" s="25" t="s">
        <v>145</v>
      </c>
      <c r="B6" s="26"/>
      <c r="C6" s="26"/>
      <c r="D6" s="63"/>
      <c r="E6" s="26"/>
      <c r="F6" s="26"/>
      <c r="G6" s="63"/>
      <c r="H6" s="26"/>
      <c r="I6" s="26"/>
      <c r="J6" s="4"/>
      <c r="K6" s="26"/>
      <c r="L6" s="26"/>
      <c r="M6" s="63"/>
      <c r="N6" s="26"/>
      <c r="O6" s="64"/>
    </row>
    <row r="7" spans="1:20" s="189" customFormat="1" ht="22.5" x14ac:dyDescent="0.2">
      <c r="A7" s="86" t="s">
        <v>662</v>
      </c>
      <c r="B7" s="101">
        <v>-33246</v>
      </c>
      <c r="C7" s="101">
        <v>0</v>
      </c>
      <c r="D7" s="101"/>
      <c r="E7" s="101">
        <v>5741</v>
      </c>
      <c r="F7" s="101">
        <v>-4896</v>
      </c>
      <c r="G7" s="101"/>
      <c r="H7" s="101">
        <v>0</v>
      </c>
      <c r="I7" s="101">
        <v>-253</v>
      </c>
      <c r="J7" s="188"/>
      <c r="K7" s="101">
        <v>32810</v>
      </c>
      <c r="L7" s="101">
        <v>0</v>
      </c>
      <c r="M7" s="101"/>
      <c r="N7" s="101">
        <v>-178</v>
      </c>
      <c r="O7" s="103">
        <v>-0.05</v>
      </c>
    </row>
    <row r="8" spans="1:20" s="189" customFormat="1" x14ac:dyDescent="0.2">
      <c r="A8" s="284" t="s">
        <v>665</v>
      </c>
      <c r="B8" s="285">
        <v>0</v>
      </c>
      <c r="C8" s="285">
        <v>0</v>
      </c>
      <c r="D8" s="285"/>
      <c r="E8" s="285">
        <v>5188</v>
      </c>
      <c r="F8" s="285">
        <v>-406</v>
      </c>
      <c r="G8" s="285"/>
      <c r="H8" s="285">
        <v>0</v>
      </c>
      <c r="I8" s="285">
        <v>0</v>
      </c>
      <c r="J8" s="285"/>
      <c r="K8" s="285">
        <v>40795</v>
      </c>
      <c r="L8" s="285">
        <v>-42566</v>
      </c>
      <c r="M8" s="285"/>
      <c r="N8" s="285">
        <v>-4915</v>
      </c>
      <c r="O8" s="287">
        <v>-2.33</v>
      </c>
    </row>
    <row r="9" spans="1:20" s="189" customFormat="1" x14ac:dyDescent="0.2">
      <c r="A9" s="284" t="s">
        <v>667</v>
      </c>
      <c r="B9" s="285">
        <v>-72540</v>
      </c>
      <c r="C9" s="285">
        <v>0</v>
      </c>
      <c r="D9" s="285"/>
      <c r="E9" s="285">
        <v>15251</v>
      </c>
      <c r="F9" s="285">
        <v>-819</v>
      </c>
      <c r="G9" s="285"/>
      <c r="H9" s="285">
        <v>0</v>
      </c>
      <c r="I9" s="285">
        <v>-70</v>
      </c>
      <c r="J9" s="285"/>
      <c r="K9" s="285">
        <v>73442</v>
      </c>
      <c r="L9" s="285">
        <v>0</v>
      </c>
      <c r="M9" s="285"/>
      <c r="N9" s="285">
        <v>-14275</v>
      </c>
      <c r="O9" s="287">
        <v>-1.87</v>
      </c>
    </row>
    <row r="10" spans="1:20" s="189" customFormat="1" x14ac:dyDescent="0.2">
      <c r="A10" s="284" t="s">
        <v>545</v>
      </c>
      <c r="B10" s="285">
        <v>0</v>
      </c>
      <c r="C10" s="285">
        <v>0</v>
      </c>
      <c r="D10" s="285"/>
      <c r="E10" s="285">
        <v>582</v>
      </c>
      <c r="F10" s="285">
        <v>-233</v>
      </c>
      <c r="G10" s="285"/>
      <c r="H10" s="285">
        <v>313</v>
      </c>
      <c r="I10" s="285">
        <v>-918</v>
      </c>
      <c r="J10" s="285"/>
      <c r="K10" s="285">
        <v>1543</v>
      </c>
      <c r="L10" s="285">
        <v>-4954</v>
      </c>
      <c r="M10" s="285"/>
      <c r="N10" s="285">
        <v>-19</v>
      </c>
      <c r="O10" s="287">
        <v>-0.02</v>
      </c>
    </row>
    <row r="11" spans="1:20" s="189" customFormat="1" x14ac:dyDescent="0.2">
      <c r="A11" s="284" t="s">
        <v>547</v>
      </c>
      <c r="B11" s="285">
        <v>0</v>
      </c>
      <c r="C11" s="285">
        <v>0</v>
      </c>
      <c r="D11" s="285"/>
      <c r="E11" s="285">
        <v>396</v>
      </c>
      <c r="F11" s="285">
        <v>-69</v>
      </c>
      <c r="G11" s="285"/>
      <c r="H11" s="285">
        <v>0</v>
      </c>
      <c r="I11" s="285">
        <v>0</v>
      </c>
      <c r="J11" s="285"/>
      <c r="K11" s="285">
        <v>5701</v>
      </c>
      <c r="L11" s="285">
        <v>-6101</v>
      </c>
      <c r="M11" s="285"/>
      <c r="N11" s="285">
        <v>-324</v>
      </c>
      <c r="O11" s="287">
        <v>-0.09</v>
      </c>
    </row>
    <row r="12" spans="1:20" s="189" customFormat="1" x14ac:dyDescent="0.2">
      <c r="A12" s="284" t="s">
        <v>548</v>
      </c>
      <c r="B12" s="285">
        <v>0</v>
      </c>
      <c r="C12" s="285">
        <v>0</v>
      </c>
      <c r="D12" s="285"/>
      <c r="E12" s="285">
        <v>172</v>
      </c>
      <c r="F12" s="285">
        <v>-2</v>
      </c>
      <c r="G12" s="285"/>
      <c r="H12" s="285">
        <v>9</v>
      </c>
      <c r="I12" s="285">
        <v>-70</v>
      </c>
      <c r="J12" s="285"/>
      <c r="K12" s="285">
        <v>2786</v>
      </c>
      <c r="L12" s="285">
        <v>-3108</v>
      </c>
      <c r="M12" s="285"/>
      <c r="N12" s="285">
        <v>-12</v>
      </c>
      <c r="O12" s="287">
        <v>-0.02</v>
      </c>
    </row>
    <row r="13" spans="1:20" s="189" customFormat="1" x14ac:dyDescent="0.2">
      <c r="A13" s="284" t="s">
        <v>549</v>
      </c>
      <c r="B13" s="285">
        <v>0</v>
      </c>
      <c r="C13" s="285">
        <v>0</v>
      </c>
      <c r="D13" s="285"/>
      <c r="E13" s="285">
        <v>944</v>
      </c>
      <c r="F13" s="285">
        <v>0</v>
      </c>
      <c r="G13" s="285"/>
      <c r="H13" s="285">
        <v>109</v>
      </c>
      <c r="I13" s="285">
        <v>-783</v>
      </c>
      <c r="J13" s="285"/>
      <c r="K13" s="285">
        <v>1686</v>
      </c>
      <c r="L13" s="285">
        <v>-2198</v>
      </c>
      <c r="M13" s="285"/>
      <c r="N13" s="285">
        <v>-11</v>
      </c>
      <c r="O13" s="287">
        <v>-0.01</v>
      </c>
    </row>
    <row r="14" spans="1:20" s="189" customFormat="1" x14ac:dyDescent="0.2">
      <c r="A14" s="284" t="s">
        <v>550</v>
      </c>
      <c r="B14" s="285">
        <v>0</v>
      </c>
      <c r="C14" s="285">
        <v>0</v>
      </c>
      <c r="D14" s="285"/>
      <c r="E14" s="285">
        <v>169</v>
      </c>
      <c r="F14" s="285">
        <v>-1</v>
      </c>
      <c r="G14" s="285"/>
      <c r="H14" s="285">
        <v>-67</v>
      </c>
      <c r="I14" s="285">
        <v>9</v>
      </c>
      <c r="J14" s="285"/>
      <c r="K14" s="285">
        <v>2892</v>
      </c>
      <c r="L14" s="285">
        <v>-2656</v>
      </c>
      <c r="M14" s="285"/>
      <c r="N14" s="285">
        <v>-115</v>
      </c>
      <c r="O14" s="287">
        <v>-0.15</v>
      </c>
    </row>
    <row r="15" spans="1:20" s="189" customFormat="1" x14ac:dyDescent="0.2">
      <c r="A15" s="284" t="s">
        <v>551</v>
      </c>
      <c r="B15" s="285">
        <v>0</v>
      </c>
      <c r="C15" s="285">
        <v>0</v>
      </c>
      <c r="D15" s="285"/>
      <c r="E15" s="285">
        <v>168609</v>
      </c>
      <c r="F15" s="285">
        <v>-169196</v>
      </c>
      <c r="G15" s="285"/>
      <c r="H15" s="285">
        <v>0</v>
      </c>
      <c r="I15" s="285">
        <v>0</v>
      </c>
      <c r="J15" s="285"/>
      <c r="K15" s="285">
        <v>1000000</v>
      </c>
      <c r="L15" s="285">
        <v>-1000000</v>
      </c>
      <c r="M15" s="285"/>
      <c r="N15" s="285">
        <v>-440</v>
      </c>
      <c r="O15" s="287">
        <v>0</v>
      </c>
    </row>
    <row r="16" spans="1:20" s="189" customFormat="1" x14ac:dyDescent="0.2">
      <c r="A16" s="284" t="s">
        <v>552</v>
      </c>
      <c r="B16" s="285">
        <v>0</v>
      </c>
      <c r="C16" s="285">
        <v>0</v>
      </c>
      <c r="D16" s="285"/>
      <c r="E16" s="285">
        <v>0</v>
      </c>
      <c r="F16" s="285">
        <v>-11400</v>
      </c>
      <c r="G16" s="285"/>
      <c r="H16" s="285">
        <v>0</v>
      </c>
      <c r="I16" s="285">
        <v>0</v>
      </c>
      <c r="J16" s="285"/>
      <c r="K16" s="285">
        <v>0</v>
      </c>
      <c r="L16" s="285">
        <v>0</v>
      </c>
      <c r="M16" s="285"/>
      <c r="N16" s="285">
        <v>0</v>
      </c>
      <c r="O16" s="287">
        <v>0</v>
      </c>
    </row>
    <row r="17" spans="1:15" s="189" customFormat="1" x14ac:dyDescent="0.2">
      <c r="A17" s="284" t="s">
        <v>553</v>
      </c>
      <c r="B17" s="285">
        <v>0</v>
      </c>
      <c r="C17" s="285">
        <v>0</v>
      </c>
      <c r="D17" s="285"/>
      <c r="E17" s="285">
        <v>0</v>
      </c>
      <c r="F17" s="285">
        <v>0</v>
      </c>
      <c r="G17" s="285"/>
      <c r="H17" s="285">
        <v>0</v>
      </c>
      <c r="I17" s="285">
        <v>0</v>
      </c>
      <c r="J17" s="285"/>
      <c r="K17" s="285">
        <v>0</v>
      </c>
      <c r="L17" s="285">
        <v>0</v>
      </c>
      <c r="M17" s="285"/>
      <c r="N17" s="285">
        <v>0</v>
      </c>
      <c r="O17" s="287">
        <v>0</v>
      </c>
    </row>
    <row r="18" spans="1:15" s="189" customFormat="1" x14ac:dyDescent="0.2">
      <c r="A18" s="284" t="s">
        <v>554</v>
      </c>
      <c r="B18" s="285">
        <v>0</v>
      </c>
      <c r="C18" s="285">
        <v>0</v>
      </c>
      <c r="D18" s="285"/>
      <c r="E18" s="285">
        <v>0</v>
      </c>
      <c r="F18" s="285">
        <v>0</v>
      </c>
      <c r="G18" s="285"/>
      <c r="H18" s="285">
        <v>0</v>
      </c>
      <c r="I18" s="285">
        <v>0</v>
      </c>
      <c r="J18" s="285"/>
      <c r="K18" s="285">
        <v>0</v>
      </c>
      <c r="L18" s="285">
        <v>0</v>
      </c>
      <c r="M18" s="285"/>
      <c r="N18" s="285">
        <v>0</v>
      </c>
      <c r="O18" s="287">
        <v>0</v>
      </c>
    </row>
    <row r="19" spans="1:15" s="189" customFormat="1" x14ac:dyDescent="0.2">
      <c r="A19" s="284" t="s">
        <v>555</v>
      </c>
      <c r="B19" s="285">
        <v>0</v>
      </c>
      <c r="C19" s="285">
        <v>0</v>
      </c>
      <c r="D19" s="285"/>
      <c r="E19" s="285">
        <v>75074</v>
      </c>
      <c r="F19" s="285">
        <v>-67164</v>
      </c>
      <c r="G19" s="285"/>
      <c r="H19" s="285">
        <v>0</v>
      </c>
      <c r="I19" s="285">
        <v>0</v>
      </c>
      <c r="J19" s="285"/>
      <c r="K19" s="285">
        <v>0</v>
      </c>
      <c r="L19" s="285">
        <v>0</v>
      </c>
      <c r="M19" s="285"/>
      <c r="N19" s="285">
        <v>-74</v>
      </c>
      <c r="O19" s="287">
        <v>0</v>
      </c>
    </row>
    <row r="20" spans="1:15" s="189" customFormat="1" x14ac:dyDescent="0.2">
      <c r="A20" s="284" t="s">
        <v>556</v>
      </c>
      <c r="B20" s="285">
        <v>0</v>
      </c>
      <c r="C20" s="285">
        <v>0</v>
      </c>
      <c r="D20" s="285"/>
      <c r="E20" s="285">
        <v>197</v>
      </c>
      <c r="F20" s="285">
        <v>0</v>
      </c>
      <c r="G20" s="285"/>
      <c r="H20" s="285">
        <v>0</v>
      </c>
      <c r="I20" s="285">
        <v>0</v>
      </c>
      <c r="J20" s="285"/>
      <c r="K20" s="285">
        <v>1154</v>
      </c>
      <c r="L20" s="285">
        <v>0</v>
      </c>
      <c r="M20" s="285"/>
      <c r="N20" s="285">
        <v>0</v>
      </c>
      <c r="O20" s="287">
        <v>0</v>
      </c>
    </row>
    <row r="21" spans="1:15" s="189" customFormat="1" x14ac:dyDescent="0.2">
      <c r="A21" s="284" t="s">
        <v>557</v>
      </c>
      <c r="B21" s="285">
        <v>0</v>
      </c>
      <c r="C21" s="285">
        <v>0</v>
      </c>
      <c r="D21" s="285"/>
      <c r="E21" s="285">
        <v>5708</v>
      </c>
      <c r="F21" s="285">
        <v>-7076</v>
      </c>
      <c r="G21" s="285"/>
      <c r="H21" s="285">
        <v>1111</v>
      </c>
      <c r="I21" s="285">
        <v>-3932</v>
      </c>
      <c r="J21" s="285"/>
      <c r="K21" s="285">
        <v>62155</v>
      </c>
      <c r="L21" s="285">
        <v>-71824</v>
      </c>
      <c r="M21" s="285"/>
      <c r="N21" s="285">
        <v>-441</v>
      </c>
      <c r="O21" s="287">
        <v>-0.01</v>
      </c>
    </row>
    <row r="22" spans="1:15" s="189" customFormat="1" x14ac:dyDescent="0.2">
      <c r="A22" s="284" t="s">
        <v>558</v>
      </c>
      <c r="B22" s="285">
        <v>0</v>
      </c>
      <c r="C22" s="285">
        <v>0</v>
      </c>
      <c r="D22" s="285"/>
      <c r="E22" s="285">
        <v>0</v>
      </c>
      <c r="F22" s="285">
        <v>0</v>
      </c>
      <c r="G22" s="285"/>
      <c r="H22" s="285">
        <v>0</v>
      </c>
      <c r="I22" s="285">
        <v>0</v>
      </c>
      <c r="J22" s="285"/>
      <c r="K22" s="285">
        <v>0</v>
      </c>
      <c r="L22" s="285">
        <v>0</v>
      </c>
      <c r="M22" s="285"/>
      <c r="N22" s="285">
        <v>0</v>
      </c>
      <c r="O22" s="287">
        <v>0</v>
      </c>
    </row>
    <row r="23" spans="1:15" s="189" customFormat="1" x14ac:dyDescent="0.2">
      <c r="A23" s="284" t="s">
        <v>757</v>
      </c>
      <c r="B23" s="285">
        <v>0</v>
      </c>
      <c r="C23" s="285">
        <v>0</v>
      </c>
      <c r="D23" s="285"/>
      <c r="E23" s="285">
        <v>135</v>
      </c>
      <c r="F23" s="285">
        <v>-8</v>
      </c>
      <c r="G23" s="285"/>
      <c r="H23" s="285">
        <v>32</v>
      </c>
      <c r="I23" s="285">
        <v>-138</v>
      </c>
      <c r="J23" s="285"/>
      <c r="K23" s="285">
        <v>4721</v>
      </c>
      <c r="L23" s="285">
        <v>-4846</v>
      </c>
      <c r="M23" s="285"/>
      <c r="N23" s="285">
        <v>-12</v>
      </c>
      <c r="O23" s="287">
        <v>-0.01</v>
      </c>
    </row>
    <row r="24" spans="1:15" s="189" customFormat="1" x14ac:dyDescent="0.2">
      <c r="A24" s="284" t="s">
        <v>758</v>
      </c>
      <c r="B24" s="285">
        <v>0</v>
      </c>
      <c r="C24" s="285">
        <v>0</v>
      </c>
      <c r="D24" s="285"/>
      <c r="E24" s="285">
        <v>130</v>
      </c>
      <c r="F24" s="285">
        <v>-8</v>
      </c>
      <c r="G24" s="285"/>
      <c r="H24" s="285">
        <v>36</v>
      </c>
      <c r="I24" s="285">
        <v>-150</v>
      </c>
      <c r="J24" s="285"/>
      <c r="K24" s="285">
        <v>4934</v>
      </c>
      <c r="L24" s="285">
        <v>-5126</v>
      </c>
      <c r="M24" s="285"/>
      <c r="N24" s="285">
        <v>-52</v>
      </c>
      <c r="O24" s="287">
        <v>-0.03</v>
      </c>
    </row>
    <row r="25" spans="1:15" s="189" customFormat="1" x14ac:dyDescent="0.2">
      <c r="A25" s="284" t="s">
        <v>759</v>
      </c>
      <c r="B25" s="285">
        <v>0</v>
      </c>
      <c r="C25" s="285">
        <v>0</v>
      </c>
      <c r="D25" s="285"/>
      <c r="E25" s="285">
        <v>103</v>
      </c>
      <c r="F25" s="285">
        <v>-4</v>
      </c>
      <c r="G25" s="285"/>
      <c r="H25" s="285">
        <v>42</v>
      </c>
      <c r="I25" s="285">
        <v>-174</v>
      </c>
      <c r="J25" s="285"/>
      <c r="K25" s="285">
        <v>6312</v>
      </c>
      <c r="L25" s="285">
        <v>-5939</v>
      </c>
      <c r="M25" s="285"/>
      <c r="N25" s="285">
        <v>-82</v>
      </c>
      <c r="O25" s="287">
        <v>-0.05</v>
      </c>
    </row>
    <row r="26" spans="1:15" s="189" customFormat="1" x14ac:dyDescent="0.2">
      <c r="A26" s="284" t="s">
        <v>760</v>
      </c>
      <c r="B26" s="285">
        <v>0</v>
      </c>
      <c r="C26" s="285">
        <v>0</v>
      </c>
      <c r="D26" s="285"/>
      <c r="E26" s="285">
        <v>212</v>
      </c>
      <c r="F26" s="285">
        <v>-45</v>
      </c>
      <c r="G26" s="285"/>
      <c r="H26" s="285">
        <v>99</v>
      </c>
      <c r="I26" s="285">
        <v>-410</v>
      </c>
      <c r="J26" s="285"/>
      <c r="K26" s="285">
        <v>9995</v>
      </c>
      <c r="L26" s="285">
        <v>-9877</v>
      </c>
      <c r="M26" s="285"/>
      <c r="N26" s="285">
        <v>-25</v>
      </c>
      <c r="O26" s="287">
        <v>-0.01</v>
      </c>
    </row>
    <row r="27" spans="1:15" s="189" customFormat="1" x14ac:dyDescent="0.2">
      <c r="A27" s="284" t="s">
        <v>761</v>
      </c>
      <c r="B27" s="285">
        <v>0</v>
      </c>
      <c r="C27" s="285">
        <v>0</v>
      </c>
      <c r="D27" s="285"/>
      <c r="E27" s="285">
        <v>193</v>
      </c>
      <c r="F27" s="285">
        <v>-16</v>
      </c>
      <c r="G27" s="285"/>
      <c r="H27" s="285">
        <v>47</v>
      </c>
      <c r="I27" s="285">
        <v>-195</v>
      </c>
      <c r="J27" s="285"/>
      <c r="K27" s="285">
        <v>5495</v>
      </c>
      <c r="L27" s="285">
        <v>-5428</v>
      </c>
      <c r="M27" s="285"/>
      <c r="N27" s="285">
        <v>-36</v>
      </c>
      <c r="O27" s="287">
        <v>-0.02</v>
      </c>
    </row>
    <row r="28" spans="1:15" s="189" customFormat="1" x14ac:dyDescent="0.2">
      <c r="A28" s="284" t="s">
        <v>762</v>
      </c>
      <c r="B28" s="285">
        <v>0</v>
      </c>
      <c r="C28" s="285">
        <v>0</v>
      </c>
      <c r="D28" s="285"/>
      <c r="E28" s="285">
        <v>335</v>
      </c>
      <c r="F28" s="285">
        <v>-8</v>
      </c>
      <c r="G28" s="285"/>
      <c r="H28" s="285">
        <v>107</v>
      </c>
      <c r="I28" s="285">
        <v>-435</v>
      </c>
      <c r="J28" s="285"/>
      <c r="K28" s="285">
        <v>13479</v>
      </c>
      <c r="L28" s="285">
        <v>-13495</v>
      </c>
      <c r="M28" s="285"/>
      <c r="N28" s="285">
        <v>-201</v>
      </c>
      <c r="O28" s="287">
        <v>-0.05</v>
      </c>
    </row>
    <row r="29" spans="1:15" s="189" customFormat="1" x14ac:dyDescent="0.2">
      <c r="A29" s="284" t="s">
        <v>763</v>
      </c>
      <c r="B29" s="285">
        <v>0</v>
      </c>
      <c r="C29" s="285">
        <v>0</v>
      </c>
      <c r="D29" s="285"/>
      <c r="E29" s="285">
        <v>247</v>
      </c>
      <c r="F29" s="285">
        <v>-58</v>
      </c>
      <c r="G29" s="285"/>
      <c r="H29" s="285">
        <v>159</v>
      </c>
      <c r="I29" s="285">
        <v>-659</v>
      </c>
      <c r="J29" s="285"/>
      <c r="K29" s="285">
        <v>19393</v>
      </c>
      <c r="L29" s="285">
        <v>-19785</v>
      </c>
      <c r="M29" s="285"/>
      <c r="N29" s="285">
        <v>-43</v>
      </c>
      <c r="O29" s="287">
        <v>-0.01</v>
      </c>
    </row>
    <row r="30" spans="1:15" s="189" customFormat="1" x14ac:dyDescent="0.2">
      <c r="A30" s="284" t="s">
        <v>764</v>
      </c>
      <c r="B30" s="285">
        <v>0</v>
      </c>
      <c r="C30" s="285">
        <v>0</v>
      </c>
      <c r="D30" s="285"/>
      <c r="E30" s="285">
        <v>493</v>
      </c>
      <c r="F30" s="285">
        <v>-88</v>
      </c>
      <c r="G30" s="285"/>
      <c r="H30" s="285">
        <v>110</v>
      </c>
      <c r="I30" s="285">
        <v>-474</v>
      </c>
      <c r="J30" s="285"/>
      <c r="K30" s="285">
        <v>12121</v>
      </c>
      <c r="L30" s="285">
        <v>-11542</v>
      </c>
      <c r="M30" s="285"/>
      <c r="N30" s="285">
        <v>-27</v>
      </c>
      <c r="O30" s="287">
        <v>-0.01</v>
      </c>
    </row>
    <row r="31" spans="1:15" s="189" customFormat="1" x14ac:dyDescent="0.2">
      <c r="A31" s="284" t="s">
        <v>765</v>
      </c>
      <c r="B31" s="285">
        <v>0</v>
      </c>
      <c r="C31" s="285">
        <v>0</v>
      </c>
      <c r="D31" s="285"/>
      <c r="E31" s="285">
        <v>545</v>
      </c>
      <c r="F31" s="285">
        <v>-77</v>
      </c>
      <c r="G31" s="285"/>
      <c r="H31" s="285">
        <v>71</v>
      </c>
      <c r="I31" s="285">
        <v>-432</v>
      </c>
      <c r="J31" s="285"/>
      <c r="K31" s="285">
        <v>14631</v>
      </c>
      <c r="L31" s="285">
        <v>-12997</v>
      </c>
      <c r="M31" s="285"/>
      <c r="N31" s="285">
        <v>-29</v>
      </c>
      <c r="O31" s="287">
        <v>-0.01</v>
      </c>
    </row>
    <row r="32" spans="1:15" s="189" customFormat="1" x14ac:dyDescent="0.2">
      <c r="A32" s="284" t="s">
        <v>766</v>
      </c>
      <c r="B32" s="285">
        <v>0</v>
      </c>
      <c r="C32" s="285">
        <v>0</v>
      </c>
      <c r="D32" s="285"/>
      <c r="E32" s="285">
        <v>344</v>
      </c>
      <c r="F32" s="285">
        <v>-15</v>
      </c>
      <c r="G32" s="285"/>
      <c r="H32" s="285">
        <v>-622</v>
      </c>
      <c r="I32" s="285">
        <v>352</v>
      </c>
      <c r="J32" s="285"/>
      <c r="K32" s="285">
        <v>10016</v>
      </c>
      <c r="L32" s="285">
        <v>-9902</v>
      </c>
      <c r="M32" s="285"/>
      <c r="N32" s="285">
        <v>-34</v>
      </c>
      <c r="O32" s="287">
        <v>-0.01</v>
      </c>
    </row>
    <row r="33" spans="1:15" s="189" customFormat="1" x14ac:dyDescent="0.2">
      <c r="A33" s="284" t="s">
        <v>559</v>
      </c>
      <c r="B33" s="285">
        <v>0</v>
      </c>
      <c r="C33" s="285">
        <v>0</v>
      </c>
      <c r="D33" s="285"/>
      <c r="E33" s="285">
        <v>2745</v>
      </c>
      <c r="F33" s="285">
        <v>-1404</v>
      </c>
      <c r="G33" s="285"/>
      <c r="H33" s="285">
        <v>0</v>
      </c>
      <c r="I33" s="285">
        <v>-2305</v>
      </c>
      <c r="J33" s="285"/>
      <c r="K33" s="285">
        <v>51464</v>
      </c>
      <c r="L33" s="285">
        <v>-114324</v>
      </c>
      <c r="M33" s="285"/>
      <c r="N33" s="285">
        <v>-376</v>
      </c>
      <c r="O33" s="287">
        <v>-0.02</v>
      </c>
    </row>
    <row r="34" spans="1:15" s="189" customFormat="1" x14ac:dyDescent="0.2">
      <c r="A34" s="284" t="s">
        <v>560</v>
      </c>
      <c r="B34" s="285">
        <v>0</v>
      </c>
      <c r="C34" s="285">
        <v>0</v>
      </c>
      <c r="D34" s="285"/>
      <c r="E34" s="285">
        <v>965</v>
      </c>
      <c r="F34" s="285">
        <v>0</v>
      </c>
      <c r="G34" s="285"/>
      <c r="H34" s="285">
        <v>-807</v>
      </c>
      <c r="I34" s="285">
        <v>807</v>
      </c>
      <c r="J34" s="285"/>
      <c r="K34" s="285">
        <v>18079</v>
      </c>
      <c r="L34" s="285">
        <v>0</v>
      </c>
      <c r="M34" s="285"/>
      <c r="N34" s="285">
        <v>0</v>
      </c>
      <c r="O34" s="287">
        <v>0</v>
      </c>
    </row>
    <row r="35" spans="1:15" s="189" customFormat="1" x14ac:dyDescent="0.2">
      <c r="A35" s="284" t="s">
        <v>561</v>
      </c>
      <c r="B35" s="285">
        <v>0</v>
      </c>
      <c r="C35" s="285">
        <v>0</v>
      </c>
      <c r="D35" s="285"/>
      <c r="E35" s="285">
        <v>1062</v>
      </c>
      <c r="F35" s="285">
        <v>0</v>
      </c>
      <c r="G35" s="285"/>
      <c r="H35" s="285">
        <v>0</v>
      </c>
      <c r="I35" s="285">
        <v>0</v>
      </c>
      <c r="J35" s="285"/>
      <c r="K35" s="285">
        <v>20511</v>
      </c>
      <c r="L35" s="285">
        <v>0</v>
      </c>
      <c r="M35" s="285"/>
      <c r="N35" s="285">
        <v>0</v>
      </c>
      <c r="O35" s="287">
        <v>0</v>
      </c>
    </row>
    <row r="36" spans="1:15" s="189" customFormat="1" x14ac:dyDescent="0.2">
      <c r="A36" s="284" t="s">
        <v>562</v>
      </c>
      <c r="B36" s="285">
        <v>0</v>
      </c>
      <c r="C36" s="285">
        <v>0</v>
      </c>
      <c r="D36" s="285"/>
      <c r="E36" s="285">
        <v>790</v>
      </c>
      <c r="F36" s="285">
        <v>-119</v>
      </c>
      <c r="G36" s="285"/>
      <c r="H36" s="285">
        <v>832</v>
      </c>
      <c r="I36" s="285">
        <v>-1611</v>
      </c>
      <c r="J36" s="285"/>
      <c r="K36" s="285">
        <v>9030</v>
      </c>
      <c r="L36" s="285">
        <v>-18616</v>
      </c>
      <c r="M36" s="285"/>
      <c r="N36" s="285">
        <v>-422</v>
      </c>
      <c r="O36" s="287">
        <v>-0.12</v>
      </c>
    </row>
    <row r="37" spans="1:15" s="189" customFormat="1" x14ac:dyDescent="0.2">
      <c r="A37" s="284" t="s">
        <v>563</v>
      </c>
      <c r="B37" s="285">
        <v>0</v>
      </c>
      <c r="C37" s="285">
        <v>0</v>
      </c>
      <c r="D37" s="285"/>
      <c r="E37" s="285">
        <v>879</v>
      </c>
      <c r="F37" s="285">
        <v>-105</v>
      </c>
      <c r="G37" s="285"/>
      <c r="H37" s="285">
        <v>1015</v>
      </c>
      <c r="I37" s="285">
        <v>-1752</v>
      </c>
      <c r="J37" s="285"/>
      <c r="K37" s="285">
        <v>9877</v>
      </c>
      <c r="L37" s="285">
        <v>-19872</v>
      </c>
      <c r="M37" s="285"/>
      <c r="N37" s="285">
        <v>-2141</v>
      </c>
      <c r="O37" s="287">
        <v>-0.5</v>
      </c>
    </row>
    <row r="38" spans="1:15" s="189" customFormat="1" x14ac:dyDescent="0.2">
      <c r="A38" s="284" t="s">
        <v>767</v>
      </c>
      <c r="B38" s="285">
        <v>0</v>
      </c>
      <c r="C38" s="285">
        <v>0</v>
      </c>
      <c r="D38" s="285"/>
      <c r="E38" s="285">
        <v>83</v>
      </c>
      <c r="F38" s="285">
        <v>-11</v>
      </c>
      <c r="G38" s="285"/>
      <c r="H38" s="285">
        <v>0</v>
      </c>
      <c r="I38" s="285">
        <v>0</v>
      </c>
      <c r="J38" s="285"/>
      <c r="K38" s="285">
        <v>1829</v>
      </c>
      <c r="L38" s="285">
        <v>-1850</v>
      </c>
      <c r="M38" s="285"/>
      <c r="N38" s="285">
        <v>-95</v>
      </c>
      <c r="O38" s="287">
        <v>-0.23</v>
      </c>
    </row>
    <row r="39" spans="1:15" s="189" customFormat="1" x14ac:dyDescent="0.2">
      <c r="A39" s="284" t="s">
        <v>768</v>
      </c>
      <c r="B39" s="285">
        <v>0</v>
      </c>
      <c r="C39" s="285">
        <v>0</v>
      </c>
      <c r="D39" s="285"/>
      <c r="E39" s="285">
        <v>161</v>
      </c>
      <c r="F39" s="285">
        <v>-11</v>
      </c>
      <c r="G39" s="285"/>
      <c r="H39" s="285">
        <v>2</v>
      </c>
      <c r="I39" s="285">
        <v>-30</v>
      </c>
      <c r="J39" s="285"/>
      <c r="K39" s="285">
        <v>1603</v>
      </c>
      <c r="L39" s="285">
        <v>-1624</v>
      </c>
      <c r="M39" s="285"/>
      <c r="N39" s="285">
        <v>-163</v>
      </c>
      <c r="O39" s="287">
        <v>-0.48</v>
      </c>
    </row>
    <row r="40" spans="1:15" s="189" customFormat="1" x14ac:dyDescent="0.2">
      <c r="A40" s="284" t="s">
        <v>564</v>
      </c>
      <c r="B40" s="285">
        <v>0</v>
      </c>
      <c r="C40" s="285">
        <v>0</v>
      </c>
      <c r="D40" s="285"/>
      <c r="E40" s="285">
        <v>268</v>
      </c>
      <c r="F40" s="285">
        <v>-44</v>
      </c>
      <c r="G40" s="285"/>
      <c r="H40" s="285">
        <v>405</v>
      </c>
      <c r="I40" s="285">
        <v>-528</v>
      </c>
      <c r="J40" s="285"/>
      <c r="K40" s="285">
        <v>3187</v>
      </c>
      <c r="L40" s="285">
        <v>-3306</v>
      </c>
      <c r="M40" s="285"/>
      <c r="N40" s="285">
        <v>-88</v>
      </c>
      <c r="O40" s="287">
        <v>-0.11</v>
      </c>
    </row>
    <row r="41" spans="1:15" s="189" customFormat="1" x14ac:dyDescent="0.2">
      <c r="A41" s="284" t="s">
        <v>565</v>
      </c>
      <c r="B41" s="285">
        <v>0</v>
      </c>
      <c r="C41" s="285">
        <v>0</v>
      </c>
      <c r="D41" s="285"/>
      <c r="E41" s="285">
        <v>431</v>
      </c>
      <c r="F41" s="285">
        <v>-28</v>
      </c>
      <c r="G41" s="285"/>
      <c r="H41" s="285">
        <v>-26</v>
      </c>
      <c r="I41" s="285">
        <v>-200</v>
      </c>
      <c r="J41" s="285"/>
      <c r="K41" s="285">
        <v>1871</v>
      </c>
      <c r="L41" s="285">
        <v>-1988</v>
      </c>
      <c r="M41" s="285"/>
      <c r="N41" s="285">
        <v>-10</v>
      </c>
      <c r="O41" s="287">
        <v>-0.01</v>
      </c>
    </row>
    <row r="42" spans="1:15" s="189" customFormat="1" x14ac:dyDescent="0.2">
      <c r="A42" s="284" t="s">
        <v>566</v>
      </c>
      <c r="B42" s="285">
        <v>0</v>
      </c>
      <c r="C42" s="285">
        <v>0</v>
      </c>
      <c r="D42" s="285"/>
      <c r="E42" s="285">
        <v>155</v>
      </c>
      <c r="F42" s="285">
        <v>-7</v>
      </c>
      <c r="G42" s="285"/>
      <c r="H42" s="285">
        <v>7</v>
      </c>
      <c r="I42" s="285">
        <v>-66</v>
      </c>
      <c r="J42" s="285"/>
      <c r="K42" s="285">
        <v>3362</v>
      </c>
      <c r="L42" s="285">
        <v>-2734</v>
      </c>
      <c r="M42" s="285"/>
      <c r="N42" s="285">
        <v>-95</v>
      </c>
      <c r="O42" s="287">
        <v>-0.11</v>
      </c>
    </row>
    <row r="43" spans="1:15" s="189" customFormat="1" x14ac:dyDescent="0.2">
      <c r="A43" s="284" t="s">
        <v>567</v>
      </c>
      <c r="B43" s="285">
        <v>0</v>
      </c>
      <c r="C43" s="285">
        <v>0</v>
      </c>
      <c r="D43" s="285"/>
      <c r="E43" s="285">
        <v>1135</v>
      </c>
      <c r="F43" s="285">
        <v>-15</v>
      </c>
      <c r="G43" s="285"/>
      <c r="H43" s="285">
        <v>147</v>
      </c>
      <c r="I43" s="285">
        <v>-818</v>
      </c>
      <c r="J43" s="285"/>
      <c r="K43" s="285">
        <v>5838</v>
      </c>
      <c r="L43" s="285">
        <v>-6566</v>
      </c>
      <c r="M43" s="285"/>
      <c r="N43" s="285">
        <v>-106</v>
      </c>
      <c r="O43" s="287">
        <v>-0.05</v>
      </c>
    </row>
    <row r="44" spans="1:15" s="189" customFormat="1" x14ac:dyDescent="0.2">
      <c r="A44" s="284" t="s">
        <v>568</v>
      </c>
      <c r="B44" s="285">
        <v>0</v>
      </c>
      <c r="C44" s="285">
        <v>0</v>
      </c>
      <c r="D44" s="285"/>
      <c r="E44" s="285">
        <v>286</v>
      </c>
      <c r="F44" s="285">
        <v>-30</v>
      </c>
      <c r="G44" s="285"/>
      <c r="H44" s="285">
        <v>1</v>
      </c>
      <c r="I44" s="285">
        <v>-11</v>
      </c>
      <c r="J44" s="285"/>
      <c r="K44" s="285">
        <v>1854</v>
      </c>
      <c r="L44" s="285">
        <v>-1810</v>
      </c>
      <c r="M44" s="285"/>
      <c r="N44" s="285">
        <v>-181</v>
      </c>
      <c r="O44" s="287">
        <v>-0.27</v>
      </c>
    </row>
    <row r="45" spans="1:15" s="189" customFormat="1" x14ac:dyDescent="0.2">
      <c r="A45" s="284" t="s">
        <v>569</v>
      </c>
      <c r="B45" s="285">
        <v>0</v>
      </c>
      <c r="C45" s="285">
        <v>0</v>
      </c>
      <c r="D45" s="285"/>
      <c r="E45" s="285">
        <v>279</v>
      </c>
      <c r="F45" s="285">
        <v>-23</v>
      </c>
      <c r="G45" s="285"/>
      <c r="H45" s="285">
        <v>99</v>
      </c>
      <c r="I45" s="285">
        <v>-291</v>
      </c>
      <c r="J45" s="285"/>
      <c r="K45" s="285">
        <v>2234</v>
      </c>
      <c r="L45" s="285">
        <v>-2348</v>
      </c>
      <c r="M45" s="285"/>
      <c r="N45" s="285">
        <v>-119</v>
      </c>
      <c r="O45" s="287">
        <v>-0.17</v>
      </c>
    </row>
    <row r="46" spans="1:15" s="189" customFormat="1" x14ac:dyDescent="0.2">
      <c r="A46" s="284" t="s">
        <v>570</v>
      </c>
      <c r="B46" s="285">
        <v>0</v>
      </c>
      <c r="C46" s="285">
        <v>0</v>
      </c>
      <c r="D46" s="285"/>
      <c r="E46" s="285">
        <v>126</v>
      </c>
      <c r="F46" s="285">
        <v>-49</v>
      </c>
      <c r="G46" s="285"/>
      <c r="H46" s="285">
        <v>84</v>
      </c>
      <c r="I46" s="285">
        <v>-100</v>
      </c>
      <c r="J46" s="285"/>
      <c r="K46" s="285">
        <v>1813</v>
      </c>
      <c r="L46" s="285">
        <v>-1401</v>
      </c>
      <c r="M46" s="285"/>
      <c r="N46" s="285">
        <v>-12</v>
      </c>
      <c r="O46" s="287">
        <v>-0.01</v>
      </c>
    </row>
    <row r="47" spans="1:15" s="189" customFormat="1" x14ac:dyDescent="0.2">
      <c r="A47" s="284" t="s">
        <v>571</v>
      </c>
      <c r="B47" s="285">
        <v>0</v>
      </c>
      <c r="C47" s="285">
        <v>0</v>
      </c>
      <c r="D47" s="285"/>
      <c r="E47" s="285">
        <v>523</v>
      </c>
      <c r="F47" s="285">
        <v>-39</v>
      </c>
      <c r="G47" s="285"/>
      <c r="H47" s="285">
        <v>69</v>
      </c>
      <c r="I47" s="285">
        <v>-514</v>
      </c>
      <c r="J47" s="285"/>
      <c r="K47" s="285">
        <v>5046</v>
      </c>
      <c r="L47" s="285">
        <v>-4839</v>
      </c>
      <c r="M47" s="285"/>
      <c r="N47" s="285">
        <v>-21</v>
      </c>
      <c r="O47" s="287">
        <v>-0.01</v>
      </c>
    </row>
    <row r="48" spans="1:15" s="189" customFormat="1" x14ac:dyDescent="0.2">
      <c r="A48" s="284" t="s">
        <v>572</v>
      </c>
      <c r="B48" s="285">
        <v>0</v>
      </c>
      <c r="C48" s="285">
        <v>0</v>
      </c>
      <c r="D48" s="285"/>
      <c r="E48" s="285">
        <v>446</v>
      </c>
      <c r="F48" s="285">
        <v>-11</v>
      </c>
      <c r="G48" s="285"/>
      <c r="H48" s="285">
        <v>122</v>
      </c>
      <c r="I48" s="285">
        <v>-424</v>
      </c>
      <c r="J48" s="285"/>
      <c r="K48" s="285">
        <v>10038</v>
      </c>
      <c r="L48" s="285">
        <v>-7835</v>
      </c>
      <c r="M48" s="285"/>
      <c r="N48" s="285">
        <v>-210</v>
      </c>
      <c r="O48" s="287">
        <v>-7.0000000000000007E-2</v>
      </c>
    </row>
    <row r="49" spans="1:15" s="189" customFormat="1" x14ac:dyDescent="0.2">
      <c r="A49" s="284" t="s">
        <v>573</v>
      </c>
      <c r="B49" s="285">
        <v>0</v>
      </c>
      <c r="C49" s="285">
        <v>0</v>
      </c>
      <c r="D49" s="285"/>
      <c r="E49" s="285">
        <v>1231</v>
      </c>
      <c r="F49" s="285">
        <v>-11</v>
      </c>
      <c r="G49" s="285"/>
      <c r="H49" s="285">
        <v>104</v>
      </c>
      <c r="I49" s="285">
        <v>-1328</v>
      </c>
      <c r="J49" s="285"/>
      <c r="K49" s="285">
        <v>13169</v>
      </c>
      <c r="L49" s="285">
        <v>-11668</v>
      </c>
      <c r="M49" s="285"/>
      <c r="N49" s="285">
        <v>-32</v>
      </c>
      <c r="O49" s="287">
        <v>-0.01</v>
      </c>
    </row>
    <row r="50" spans="1:15" s="189" customFormat="1" x14ac:dyDescent="0.2">
      <c r="A50" s="284" t="s">
        <v>574</v>
      </c>
      <c r="B50" s="285">
        <v>0</v>
      </c>
      <c r="C50" s="285">
        <v>0</v>
      </c>
      <c r="D50" s="285"/>
      <c r="E50" s="285">
        <v>76</v>
      </c>
      <c r="F50" s="285">
        <v>-17</v>
      </c>
      <c r="G50" s="285"/>
      <c r="H50" s="285">
        <v>32</v>
      </c>
      <c r="I50" s="285">
        <v>-72</v>
      </c>
      <c r="J50" s="285"/>
      <c r="K50" s="285">
        <v>1197</v>
      </c>
      <c r="L50" s="285">
        <v>-1447</v>
      </c>
      <c r="M50" s="285"/>
      <c r="N50" s="285">
        <v>-10</v>
      </c>
      <c r="O50" s="287">
        <v>-0.02</v>
      </c>
    </row>
    <row r="51" spans="1:15" s="189" customFormat="1" x14ac:dyDescent="0.2">
      <c r="A51" s="284" t="s">
        <v>769</v>
      </c>
      <c r="B51" s="285">
        <v>0</v>
      </c>
      <c r="C51" s="285">
        <v>0</v>
      </c>
      <c r="D51" s="285"/>
      <c r="E51" s="285">
        <v>179</v>
      </c>
      <c r="F51" s="285">
        <v>-29</v>
      </c>
      <c r="G51" s="285"/>
      <c r="H51" s="285">
        <v>8</v>
      </c>
      <c r="I51" s="285">
        <v>-47</v>
      </c>
      <c r="J51" s="285"/>
      <c r="K51" s="285">
        <v>1699</v>
      </c>
      <c r="L51" s="285">
        <v>-4469</v>
      </c>
      <c r="M51" s="285"/>
      <c r="N51" s="285">
        <v>-273</v>
      </c>
      <c r="O51" s="287">
        <v>-0.6</v>
      </c>
    </row>
    <row r="52" spans="1:15" s="189" customFormat="1" x14ac:dyDescent="0.2">
      <c r="A52" s="284" t="s">
        <v>575</v>
      </c>
      <c r="B52" s="285">
        <v>0</v>
      </c>
      <c r="C52" s="285">
        <v>0</v>
      </c>
      <c r="D52" s="285"/>
      <c r="E52" s="285">
        <v>39</v>
      </c>
      <c r="F52" s="285">
        <v>-5</v>
      </c>
      <c r="G52" s="285"/>
      <c r="H52" s="285">
        <v>0</v>
      </c>
      <c r="I52" s="285">
        <v>0</v>
      </c>
      <c r="J52" s="285"/>
      <c r="K52" s="285">
        <v>509</v>
      </c>
      <c r="L52" s="285">
        <v>-1304</v>
      </c>
      <c r="M52" s="285"/>
      <c r="N52" s="285">
        <v>-21</v>
      </c>
      <c r="O52" s="287">
        <v>-0.11</v>
      </c>
    </row>
    <row r="53" spans="1:15" s="189" customFormat="1" x14ac:dyDescent="0.2">
      <c r="A53" s="284" t="s">
        <v>473</v>
      </c>
      <c r="B53" s="285">
        <v>0</v>
      </c>
      <c r="C53" s="285">
        <v>0</v>
      </c>
      <c r="D53" s="285"/>
      <c r="E53" s="285">
        <v>704</v>
      </c>
      <c r="F53" s="285">
        <v>-41</v>
      </c>
      <c r="G53" s="285"/>
      <c r="H53" s="285">
        <v>264</v>
      </c>
      <c r="I53" s="285">
        <v>-705</v>
      </c>
      <c r="J53" s="285"/>
      <c r="K53" s="285">
        <v>6806</v>
      </c>
      <c r="L53" s="285">
        <v>-7007</v>
      </c>
      <c r="M53" s="285"/>
      <c r="N53" s="285">
        <v>-344</v>
      </c>
      <c r="O53" s="287">
        <v>-0.17</v>
      </c>
    </row>
    <row r="54" spans="1:15" s="189" customFormat="1" x14ac:dyDescent="0.2">
      <c r="A54" s="284" t="s">
        <v>475</v>
      </c>
      <c r="B54" s="285">
        <v>0</v>
      </c>
      <c r="C54" s="285">
        <v>0</v>
      </c>
      <c r="D54" s="285"/>
      <c r="E54" s="285">
        <v>2239</v>
      </c>
      <c r="F54" s="285">
        <v>0</v>
      </c>
      <c r="G54" s="285"/>
      <c r="H54" s="285">
        <v>132</v>
      </c>
      <c r="I54" s="285">
        <v>-898</v>
      </c>
      <c r="J54" s="285"/>
      <c r="K54" s="285">
        <v>19512</v>
      </c>
      <c r="L54" s="285">
        <v>-21137</v>
      </c>
      <c r="M54" s="285"/>
      <c r="N54" s="285">
        <v>-44</v>
      </c>
      <c r="O54" s="287">
        <v>0</v>
      </c>
    </row>
    <row r="55" spans="1:15" s="189" customFormat="1" x14ac:dyDescent="0.2">
      <c r="A55" s="284" t="s">
        <v>476</v>
      </c>
      <c r="B55" s="285">
        <v>0</v>
      </c>
      <c r="C55" s="285">
        <v>0</v>
      </c>
      <c r="D55" s="285"/>
      <c r="E55" s="285">
        <v>1790</v>
      </c>
      <c r="F55" s="285">
        <v>0</v>
      </c>
      <c r="G55" s="285"/>
      <c r="H55" s="285">
        <v>71</v>
      </c>
      <c r="I55" s="285">
        <v>-725</v>
      </c>
      <c r="J55" s="285"/>
      <c r="K55" s="285">
        <v>16450</v>
      </c>
      <c r="L55" s="285">
        <v>-16181</v>
      </c>
      <c r="M55" s="285"/>
      <c r="N55" s="285">
        <v>-33</v>
      </c>
      <c r="O55" s="287">
        <v>0</v>
      </c>
    </row>
    <row r="56" spans="1:15" s="189" customFormat="1" x14ac:dyDescent="0.2">
      <c r="A56" s="284" t="s">
        <v>477</v>
      </c>
      <c r="B56" s="285">
        <v>0</v>
      </c>
      <c r="C56" s="285">
        <v>0</v>
      </c>
      <c r="D56" s="285"/>
      <c r="E56" s="285">
        <v>3095</v>
      </c>
      <c r="F56" s="285">
        <v>-455</v>
      </c>
      <c r="G56" s="285"/>
      <c r="H56" s="285">
        <v>133</v>
      </c>
      <c r="I56" s="285">
        <v>-831</v>
      </c>
      <c r="J56" s="285"/>
      <c r="K56" s="285">
        <v>21249</v>
      </c>
      <c r="L56" s="285">
        <v>-24306</v>
      </c>
      <c r="M56" s="285"/>
      <c r="N56" s="285">
        <v>-52</v>
      </c>
      <c r="O56" s="287">
        <v>0</v>
      </c>
    </row>
    <row r="57" spans="1:15" s="189" customFormat="1" x14ac:dyDescent="0.2">
      <c r="A57" s="284" t="s">
        <v>478</v>
      </c>
      <c r="B57" s="285">
        <v>0</v>
      </c>
      <c r="C57" s="285">
        <v>0</v>
      </c>
      <c r="D57" s="285"/>
      <c r="E57" s="285">
        <v>147</v>
      </c>
      <c r="F57" s="285">
        <v>-181</v>
      </c>
      <c r="G57" s="285"/>
      <c r="H57" s="285">
        <v>250</v>
      </c>
      <c r="I57" s="285">
        <v>-164</v>
      </c>
      <c r="J57" s="285"/>
      <c r="K57" s="285">
        <v>3856</v>
      </c>
      <c r="L57" s="285">
        <v>-4052</v>
      </c>
      <c r="M57" s="285"/>
      <c r="N57" s="285">
        <v>-9</v>
      </c>
      <c r="O57" s="287">
        <v>-0.01</v>
      </c>
    </row>
    <row r="58" spans="1:15" s="189" customFormat="1" x14ac:dyDescent="0.2">
      <c r="A58" s="284" t="s">
        <v>748</v>
      </c>
      <c r="B58" s="285">
        <v>0</v>
      </c>
      <c r="C58" s="285">
        <v>0</v>
      </c>
      <c r="D58" s="285"/>
      <c r="E58" s="285">
        <v>222</v>
      </c>
      <c r="F58" s="285">
        <v>-11</v>
      </c>
      <c r="G58" s="285"/>
      <c r="H58" s="285">
        <v>120</v>
      </c>
      <c r="I58" s="285">
        <v>-220</v>
      </c>
      <c r="J58" s="285"/>
      <c r="K58" s="285">
        <v>3373</v>
      </c>
      <c r="L58" s="285">
        <v>-3337</v>
      </c>
      <c r="M58" s="285"/>
      <c r="N58" s="285">
        <v>-95</v>
      </c>
      <c r="O58" s="287">
        <v>-0.1</v>
      </c>
    </row>
    <row r="59" spans="1:15" s="189" customFormat="1" x14ac:dyDescent="0.2">
      <c r="A59" s="284" t="s">
        <v>479</v>
      </c>
      <c r="B59" s="285">
        <v>0</v>
      </c>
      <c r="C59" s="285">
        <v>0</v>
      </c>
      <c r="D59" s="285"/>
      <c r="E59" s="285">
        <v>262</v>
      </c>
      <c r="F59" s="285">
        <v>-14</v>
      </c>
      <c r="G59" s="285"/>
      <c r="H59" s="285">
        <v>166</v>
      </c>
      <c r="I59" s="285">
        <v>-267</v>
      </c>
      <c r="J59" s="285"/>
      <c r="K59" s="285">
        <v>4299</v>
      </c>
      <c r="L59" s="285">
        <v>-3993</v>
      </c>
      <c r="M59" s="285"/>
      <c r="N59" s="285">
        <v>-104</v>
      </c>
      <c r="O59" s="287">
        <v>-0.09</v>
      </c>
    </row>
    <row r="60" spans="1:15" s="189" customFormat="1" x14ac:dyDescent="0.2">
      <c r="A60" s="284" t="s">
        <v>480</v>
      </c>
      <c r="B60" s="285">
        <v>0</v>
      </c>
      <c r="C60" s="285">
        <v>0</v>
      </c>
      <c r="D60" s="285"/>
      <c r="E60" s="285">
        <v>608</v>
      </c>
      <c r="F60" s="285">
        <v>-56</v>
      </c>
      <c r="G60" s="285"/>
      <c r="H60" s="285">
        <v>410</v>
      </c>
      <c r="I60" s="285">
        <v>-635</v>
      </c>
      <c r="J60" s="285"/>
      <c r="K60" s="285">
        <v>9915</v>
      </c>
      <c r="L60" s="285">
        <v>-9649</v>
      </c>
      <c r="M60" s="285"/>
      <c r="N60" s="285">
        <v>-372</v>
      </c>
      <c r="O60" s="287">
        <v>-0.13</v>
      </c>
    </row>
    <row r="61" spans="1:15" s="189" customFormat="1" x14ac:dyDescent="0.2">
      <c r="A61" s="284" t="s">
        <v>481</v>
      </c>
      <c r="B61" s="285">
        <v>0</v>
      </c>
      <c r="C61" s="285">
        <v>0</v>
      </c>
      <c r="D61" s="285"/>
      <c r="E61" s="285">
        <v>697</v>
      </c>
      <c r="F61" s="285">
        <v>-41</v>
      </c>
      <c r="G61" s="285"/>
      <c r="H61" s="285">
        <v>474</v>
      </c>
      <c r="I61" s="285">
        <v>-705</v>
      </c>
      <c r="J61" s="285"/>
      <c r="K61" s="285">
        <v>10608</v>
      </c>
      <c r="L61" s="285">
        <v>-10511</v>
      </c>
      <c r="M61" s="285"/>
      <c r="N61" s="285">
        <v>-426</v>
      </c>
      <c r="O61" s="287">
        <v>-0.12</v>
      </c>
    </row>
    <row r="62" spans="1:15" s="189" customFormat="1" x14ac:dyDescent="0.2">
      <c r="A62" s="284" t="s">
        <v>482</v>
      </c>
      <c r="B62" s="285">
        <v>0</v>
      </c>
      <c r="C62" s="285">
        <v>0</v>
      </c>
      <c r="D62" s="285"/>
      <c r="E62" s="285">
        <v>840</v>
      </c>
      <c r="F62" s="285">
        <v>-274</v>
      </c>
      <c r="G62" s="285"/>
      <c r="H62" s="285">
        <v>44</v>
      </c>
      <c r="I62" s="285">
        <v>-295</v>
      </c>
      <c r="J62" s="285"/>
      <c r="K62" s="285">
        <v>9708</v>
      </c>
      <c r="L62" s="285">
        <v>-10714</v>
      </c>
      <c r="M62" s="285"/>
      <c r="N62" s="285">
        <v>-23</v>
      </c>
      <c r="O62" s="287">
        <v>-0.01</v>
      </c>
    </row>
    <row r="63" spans="1:15" s="189" customFormat="1" x14ac:dyDescent="0.2">
      <c r="A63" s="284" t="s">
        <v>483</v>
      </c>
      <c r="B63" s="285">
        <v>0</v>
      </c>
      <c r="C63" s="285">
        <v>0</v>
      </c>
      <c r="D63" s="285"/>
      <c r="E63" s="285">
        <v>1270</v>
      </c>
      <c r="F63" s="285">
        <v>-141</v>
      </c>
      <c r="G63" s="285"/>
      <c r="H63" s="285">
        <v>84</v>
      </c>
      <c r="I63" s="285">
        <v>-545</v>
      </c>
      <c r="J63" s="285"/>
      <c r="K63" s="285">
        <v>13107</v>
      </c>
      <c r="L63" s="285">
        <v>-13355</v>
      </c>
      <c r="M63" s="285"/>
      <c r="N63" s="285">
        <v>-29</v>
      </c>
      <c r="O63" s="287">
        <v>0</v>
      </c>
    </row>
    <row r="64" spans="1:15" s="189" customFormat="1" x14ac:dyDescent="0.2">
      <c r="A64" s="284" t="s">
        <v>484</v>
      </c>
      <c r="B64" s="285">
        <v>0</v>
      </c>
      <c r="C64" s="285">
        <v>0</v>
      </c>
      <c r="D64" s="285"/>
      <c r="E64" s="285">
        <v>560</v>
      </c>
      <c r="F64" s="285">
        <v>-171</v>
      </c>
      <c r="G64" s="285"/>
      <c r="H64" s="285">
        <v>63</v>
      </c>
      <c r="I64" s="285">
        <v>-396</v>
      </c>
      <c r="J64" s="285"/>
      <c r="K64" s="285">
        <v>13092</v>
      </c>
      <c r="L64" s="285">
        <v>-14645</v>
      </c>
      <c r="M64" s="285"/>
      <c r="N64" s="285">
        <v>-162</v>
      </c>
      <c r="O64" s="287">
        <v>-0.03</v>
      </c>
    </row>
    <row r="65" spans="1:15" s="189" customFormat="1" x14ac:dyDescent="0.2">
      <c r="A65" s="284" t="s">
        <v>749</v>
      </c>
      <c r="B65" s="285">
        <v>0</v>
      </c>
      <c r="C65" s="285">
        <v>0</v>
      </c>
      <c r="D65" s="285"/>
      <c r="E65" s="285">
        <v>296</v>
      </c>
      <c r="F65" s="285">
        <v>-113</v>
      </c>
      <c r="G65" s="285"/>
      <c r="H65" s="285">
        <v>33</v>
      </c>
      <c r="I65" s="285">
        <v>-237</v>
      </c>
      <c r="J65" s="285"/>
      <c r="K65" s="285">
        <v>7814</v>
      </c>
      <c r="L65" s="285">
        <v>-7988</v>
      </c>
      <c r="M65" s="285"/>
      <c r="N65" s="285">
        <v>-15</v>
      </c>
      <c r="O65" s="287">
        <v>-0.01</v>
      </c>
    </row>
    <row r="66" spans="1:15" s="189" customFormat="1" x14ac:dyDescent="0.2">
      <c r="A66" s="284" t="s">
        <v>485</v>
      </c>
      <c r="B66" s="285">
        <v>0</v>
      </c>
      <c r="C66" s="285">
        <v>0</v>
      </c>
      <c r="D66" s="285"/>
      <c r="E66" s="285">
        <v>673</v>
      </c>
      <c r="F66" s="285">
        <v>-252</v>
      </c>
      <c r="G66" s="285"/>
      <c r="H66" s="285">
        <v>21</v>
      </c>
      <c r="I66" s="285">
        <v>-476</v>
      </c>
      <c r="J66" s="285"/>
      <c r="K66" s="285">
        <v>15618</v>
      </c>
      <c r="L66" s="285">
        <v>-15953</v>
      </c>
      <c r="M66" s="285"/>
      <c r="N66" s="285">
        <v>-30</v>
      </c>
      <c r="O66" s="287">
        <v>0</v>
      </c>
    </row>
    <row r="67" spans="1:15" s="189" customFormat="1" x14ac:dyDescent="0.2">
      <c r="A67" s="284" t="s">
        <v>486</v>
      </c>
      <c r="B67" s="285">
        <v>0</v>
      </c>
      <c r="C67" s="285">
        <v>0</v>
      </c>
      <c r="D67" s="285"/>
      <c r="E67" s="285">
        <v>124</v>
      </c>
      <c r="F67" s="285">
        <v>-60</v>
      </c>
      <c r="G67" s="285"/>
      <c r="H67" s="285">
        <v>0</v>
      </c>
      <c r="I67" s="285">
        <v>-57</v>
      </c>
      <c r="J67" s="285"/>
      <c r="K67" s="285">
        <v>6098</v>
      </c>
      <c r="L67" s="285">
        <v>-4951</v>
      </c>
      <c r="M67" s="285"/>
      <c r="N67" s="285">
        <v>-11</v>
      </c>
      <c r="O67" s="287">
        <v>-0.01</v>
      </c>
    </row>
    <row r="68" spans="1:15" s="189" customFormat="1" x14ac:dyDescent="0.2">
      <c r="A68" s="284" t="s">
        <v>487</v>
      </c>
      <c r="B68" s="285">
        <v>0</v>
      </c>
      <c r="C68" s="285">
        <v>0</v>
      </c>
      <c r="D68" s="285"/>
      <c r="E68" s="285">
        <v>402</v>
      </c>
      <c r="F68" s="285">
        <v>-48</v>
      </c>
      <c r="G68" s="285"/>
      <c r="H68" s="285">
        <v>0</v>
      </c>
      <c r="I68" s="285">
        <v>-126</v>
      </c>
      <c r="J68" s="285"/>
      <c r="K68" s="285">
        <v>9499</v>
      </c>
      <c r="L68" s="285">
        <v>-4976</v>
      </c>
      <c r="M68" s="285"/>
      <c r="N68" s="285">
        <v>-7</v>
      </c>
      <c r="O68" s="287">
        <v>-0.01</v>
      </c>
    </row>
    <row r="69" spans="1:15" s="189" customFormat="1" x14ac:dyDescent="0.2">
      <c r="A69" s="284" t="s">
        <v>750</v>
      </c>
      <c r="B69" s="285">
        <v>0</v>
      </c>
      <c r="C69" s="285">
        <v>0</v>
      </c>
      <c r="D69" s="285"/>
      <c r="E69" s="285">
        <v>161</v>
      </c>
      <c r="F69" s="285">
        <v>-47</v>
      </c>
      <c r="G69" s="285"/>
      <c r="H69" s="285">
        <v>11</v>
      </c>
      <c r="I69" s="285">
        <v>-94</v>
      </c>
      <c r="J69" s="285"/>
      <c r="K69" s="285">
        <v>5250</v>
      </c>
      <c r="L69" s="285">
        <v>-5498</v>
      </c>
      <c r="M69" s="285"/>
      <c r="N69" s="285">
        <v>-18</v>
      </c>
      <c r="O69" s="287">
        <v>-0.01</v>
      </c>
    </row>
    <row r="70" spans="1:15" s="189" customFormat="1" x14ac:dyDescent="0.2">
      <c r="A70" s="284" t="s">
        <v>751</v>
      </c>
      <c r="B70" s="285">
        <v>0</v>
      </c>
      <c r="C70" s="285">
        <v>0</v>
      </c>
      <c r="D70" s="285"/>
      <c r="E70" s="285">
        <v>160</v>
      </c>
      <c r="F70" s="285">
        <v>-35</v>
      </c>
      <c r="G70" s="285"/>
      <c r="H70" s="285">
        <v>17</v>
      </c>
      <c r="I70" s="285">
        <v>-104</v>
      </c>
      <c r="J70" s="285"/>
      <c r="K70" s="285">
        <v>5107</v>
      </c>
      <c r="L70" s="285">
        <v>-5567</v>
      </c>
      <c r="M70" s="285"/>
      <c r="N70" s="285">
        <v>-101</v>
      </c>
      <c r="O70" s="287">
        <v>-0.08</v>
      </c>
    </row>
    <row r="71" spans="1:15" s="189" customFormat="1" x14ac:dyDescent="0.2">
      <c r="A71" s="284" t="s">
        <v>752</v>
      </c>
      <c r="B71" s="285">
        <v>0</v>
      </c>
      <c r="C71" s="285">
        <v>0</v>
      </c>
      <c r="D71" s="285"/>
      <c r="E71" s="285">
        <v>132</v>
      </c>
      <c r="F71" s="285">
        <v>-8</v>
      </c>
      <c r="G71" s="285"/>
      <c r="H71" s="285">
        <v>14</v>
      </c>
      <c r="I71" s="285">
        <v>-77</v>
      </c>
      <c r="J71" s="285"/>
      <c r="K71" s="285">
        <v>3586</v>
      </c>
      <c r="L71" s="285">
        <v>-3594</v>
      </c>
      <c r="M71" s="285"/>
      <c r="N71" s="285">
        <v>-11</v>
      </c>
      <c r="O71" s="287">
        <v>-0.01</v>
      </c>
    </row>
    <row r="72" spans="1:15" s="189" customFormat="1" x14ac:dyDescent="0.2">
      <c r="A72" s="284" t="s">
        <v>488</v>
      </c>
      <c r="B72" s="285">
        <v>0</v>
      </c>
      <c r="C72" s="285">
        <v>0</v>
      </c>
      <c r="D72" s="285"/>
      <c r="E72" s="285">
        <v>350</v>
      </c>
      <c r="F72" s="285">
        <v>-31</v>
      </c>
      <c r="G72" s="285"/>
      <c r="H72" s="285">
        <v>30</v>
      </c>
      <c r="I72" s="285">
        <v>-198</v>
      </c>
      <c r="J72" s="285"/>
      <c r="K72" s="285">
        <v>9070</v>
      </c>
      <c r="L72" s="285">
        <v>-8933</v>
      </c>
      <c r="M72" s="285"/>
      <c r="N72" s="285">
        <v>-263</v>
      </c>
      <c r="O72" s="287">
        <v>-0.1</v>
      </c>
    </row>
    <row r="73" spans="1:15" s="189" customFormat="1" x14ac:dyDescent="0.2">
      <c r="A73" s="284" t="s">
        <v>753</v>
      </c>
      <c r="B73" s="285">
        <v>0</v>
      </c>
      <c r="C73" s="285">
        <v>0</v>
      </c>
      <c r="D73" s="285"/>
      <c r="E73" s="285">
        <v>122</v>
      </c>
      <c r="F73" s="285">
        <v>-7</v>
      </c>
      <c r="G73" s="285"/>
      <c r="H73" s="285">
        <v>14</v>
      </c>
      <c r="I73" s="285">
        <v>-74</v>
      </c>
      <c r="J73" s="285"/>
      <c r="K73" s="285">
        <v>3072</v>
      </c>
      <c r="L73" s="285">
        <v>-3116</v>
      </c>
      <c r="M73" s="285"/>
      <c r="N73" s="285">
        <v>-8</v>
      </c>
      <c r="O73" s="287">
        <v>-0.01</v>
      </c>
    </row>
    <row r="74" spans="1:15" s="189" customFormat="1" x14ac:dyDescent="0.2">
      <c r="A74" s="284" t="s">
        <v>489</v>
      </c>
      <c r="B74" s="285">
        <v>0</v>
      </c>
      <c r="C74" s="285">
        <v>0</v>
      </c>
      <c r="D74" s="285"/>
      <c r="E74" s="285">
        <v>299</v>
      </c>
      <c r="F74" s="285">
        <v>-16</v>
      </c>
      <c r="G74" s="285"/>
      <c r="H74" s="285">
        <v>29</v>
      </c>
      <c r="I74" s="285">
        <v>-170</v>
      </c>
      <c r="J74" s="285"/>
      <c r="K74" s="285">
        <v>7552</v>
      </c>
      <c r="L74" s="285">
        <v>-7711</v>
      </c>
      <c r="M74" s="285"/>
      <c r="N74" s="285">
        <v>-212</v>
      </c>
      <c r="O74" s="287">
        <v>-0.1</v>
      </c>
    </row>
    <row r="75" spans="1:15" s="189" customFormat="1" x14ac:dyDescent="0.2">
      <c r="A75" s="284" t="s">
        <v>490</v>
      </c>
      <c r="B75" s="285">
        <v>0</v>
      </c>
      <c r="C75" s="285">
        <v>0</v>
      </c>
      <c r="D75" s="285"/>
      <c r="E75" s="285">
        <v>349</v>
      </c>
      <c r="F75" s="285">
        <v>-21</v>
      </c>
      <c r="G75" s="285"/>
      <c r="H75" s="285">
        <v>25</v>
      </c>
      <c r="I75" s="285">
        <v>-227</v>
      </c>
      <c r="J75" s="285"/>
      <c r="K75" s="285">
        <v>8882</v>
      </c>
      <c r="L75" s="285">
        <v>-8592</v>
      </c>
      <c r="M75" s="285"/>
      <c r="N75" s="285">
        <v>-16</v>
      </c>
      <c r="O75" s="287">
        <v>-0.01</v>
      </c>
    </row>
    <row r="76" spans="1:15" s="189" customFormat="1" x14ac:dyDescent="0.2">
      <c r="A76" s="284" t="s">
        <v>491</v>
      </c>
      <c r="B76" s="285">
        <v>0</v>
      </c>
      <c r="C76" s="285">
        <v>0</v>
      </c>
      <c r="D76" s="285"/>
      <c r="E76" s="285">
        <v>2966</v>
      </c>
      <c r="F76" s="285">
        <v>-710</v>
      </c>
      <c r="G76" s="285"/>
      <c r="H76" s="285">
        <v>0</v>
      </c>
      <c r="I76" s="285">
        <v>0</v>
      </c>
      <c r="J76" s="285"/>
      <c r="K76" s="285">
        <v>21401</v>
      </c>
      <c r="L76" s="285">
        <v>-23810</v>
      </c>
      <c r="M76" s="285"/>
      <c r="N76" s="285">
        <v>-2142</v>
      </c>
      <c r="O76" s="287">
        <v>-1.28</v>
      </c>
    </row>
    <row r="77" spans="1:15" s="189" customFormat="1" x14ac:dyDescent="0.2">
      <c r="A77" s="284" t="s">
        <v>492</v>
      </c>
      <c r="B77" s="285">
        <v>0</v>
      </c>
      <c r="C77" s="285">
        <v>0</v>
      </c>
      <c r="D77" s="285"/>
      <c r="E77" s="285">
        <v>25484</v>
      </c>
      <c r="F77" s="285">
        <v>-3539</v>
      </c>
      <c r="G77" s="285"/>
      <c r="H77" s="285">
        <v>0</v>
      </c>
      <c r="I77" s="285">
        <v>0</v>
      </c>
      <c r="J77" s="285"/>
      <c r="K77" s="285">
        <v>141631</v>
      </c>
      <c r="L77" s="285">
        <v>-146057</v>
      </c>
      <c r="M77" s="285"/>
      <c r="N77" s="285">
        <v>-19575</v>
      </c>
      <c r="O77" s="287">
        <v>-1.58</v>
      </c>
    </row>
    <row r="78" spans="1:15" s="189" customFormat="1" x14ac:dyDescent="0.2">
      <c r="A78" s="284" t="s">
        <v>493</v>
      </c>
      <c r="B78" s="285">
        <v>-49732</v>
      </c>
      <c r="C78" s="285">
        <v>0</v>
      </c>
      <c r="D78" s="285"/>
      <c r="E78" s="285">
        <v>12937</v>
      </c>
      <c r="F78" s="285">
        <v>-1818</v>
      </c>
      <c r="G78" s="285"/>
      <c r="H78" s="285">
        <v>0</v>
      </c>
      <c r="I78" s="285">
        <v>0</v>
      </c>
      <c r="J78" s="285"/>
      <c r="K78" s="285">
        <v>53789</v>
      </c>
      <c r="L78" s="285">
        <v>0</v>
      </c>
      <c r="M78" s="285"/>
      <c r="N78" s="285">
        <v>-10626</v>
      </c>
      <c r="O78" s="287">
        <v>-1.42</v>
      </c>
    </row>
    <row r="79" spans="1:15" s="189" customFormat="1" x14ac:dyDescent="0.2">
      <c r="A79" s="284" t="s">
        <v>494</v>
      </c>
      <c r="B79" s="285">
        <v>-103982</v>
      </c>
      <c r="C79" s="285">
        <v>0</v>
      </c>
      <c r="D79" s="285"/>
      <c r="E79" s="285">
        <v>15576</v>
      </c>
      <c r="F79" s="285">
        <v>-2332</v>
      </c>
      <c r="G79" s="285"/>
      <c r="H79" s="285">
        <v>0</v>
      </c>
      <c r="I79" s="285">
        <v>0</v>
      </c>
      <c r="J79" s="285"/>
      <c r="K79" s="285">
        <v>114161</v>
      </c>
      <c r="L79" s="285">
        <v>0</v>
      </c>
      <c r="M79" s="285"/>
      <c r="N79" s="285">
        <v>-13949</v>
      </c>
      <c r="O79" s="287">
        <v>-0.96</v>
      </c>
    </row>
    <row r="80" spans="1:15" s="189" customFormat="1" x14ac:dyDescent="0.2">
      <c r="A80" s="284" t="s">
        <v>495</v>
      </c>
      <c r="B80" s="285">
        <v>0</v>
      </c>
      <c r="C80" s="285">
        <v>0</v>
      </c>
      <c r="D80" s="285"/>
      <c r="E80" s="285">
        <v>661</v>
      </c>
      <c r="F80" s="285">
        <v>0</v>
      </c>
      <c r="G80" s="285"/>
      <c r="H80" s="285">
        <v>0</v>
      </c>
      <c r="I80" s="285">
        <v>0</v>
      </c>
      <c r="J80" s="285"/>
      <c r="K80" s="285">
        <v>48195</v>
      </c>
      <c r="L80" s="285">
        <v>-15751</v>
      </c>
      <c r="M80" s="285"/>
      <c r="N80" s="285">
        <v>-19</v>
      </c>
      <c r="O80" s="287">
        <v>-0.01</v>
      </c>
    </row>
    <row r="81" spans="1:15" s="189" customFormat="1" x14ac:dyDescent="0.2">
      <c r="A81" s="284" t="s">
        <v>496</v>
      </c>
      <c r="B81" s="285">
        <v>0</v>
      </c>
      <c r="C81" s="285">
        <v>0</v>
      </c>
      <c r="D81" s="285"/>
      <c r="E81" s="285">
        <v>110</v>
      </c>
      <c r="F81" s="285">
        <v>-1</v>
      </c>
      <c r="G81" s="285"/>
      <c r="H81" s="285">
        <v>9</v>
      </c>
      <c r="I81" s="285">
        <v>-173</v>
      </c>
      <c r="J81" s="285"/>
      <c r="K81" s="285">
        <v>1032</v>
      </c>
      <c r="L81" s="285">
        <v>-1083</v>
      </c>
      <c r="M81" s="285"/>
      <c r="N81" s="285">
        <v>-11</v>
      </c>
      <c r="O81" s="287">
        <v>-0.61</v>
      </c>
    </row>
    <row r="82" spans="1:15" s="189" customFormat="1" x14ac:dyDescent="0.2">
      <c r="A82" s="284" t="s">
        <v>497</v>
      </c>
      <c r="B82" s="285">
        <v>0</v>
      </c>
      <c r="C82" s="285">
        <v>0</v>
      </c>
      <c r="D82" s="285"/>
      <c r="E82" s="285">
        <v>345</v>
      </c>
      <c r="F82" s="285">
        <v>-11</v>
      </c>
      <c r="G82" s="285"/>
      <c r="H82" s="285">
        <v>149</v>
      </c>
      <c r="I82" s="285">
        <v>-249</v>
      </c>
      <c r="J82" s="285"/>
      <c r="K82" s="285">
        <v>7684</v>
      </c>
      <c r="L82" s="285">
        <v>-7676</v>
      </c>
      <c r="M82" s="285"/>
      <c r="N82" s="285">
        <v>-16</v>
      </c>
      <c r="O82" s="287">
        <v>-0.02</v>
      </c>
    </row>
    <row r="83" spans="1:15" s="189" customFormat="1" x14ac:dyDescent="0.2">
      <c r="A83" s="284" t="s">
        <v>498</v>
      </c>
      <c r="B83" s="285">
        <v>0</v>
      </c>
      <c r="C83" s="285">
        <v>0</v>
      </c>
      <c r="D83" s="285"/>
      <c r="E83" s="285">
        <v>2035</v>
      </c>
      <c r="F83" s="285">
        <v>-45</v>
      </c>
      <c r="G83" s="285"/>
      <c r="H83" s="285">
        <v>1952</v>
      </c>
      <c r="I83" s="285">
        <v>-2038</v>
      </c>
      <c r="J83" s="285"/>
      <c r="K83" s="285">
        <v>24830</v>
      </c>
      <c r="L83" s="285">
        <v>-23040</v>
      </c>
      <c r="M83" s="285"/>
      <c r="N83" s="285">
        <v>-76</v>
      </c>
      <c r="O83" s="287">
        <v>-0.01</v>
      </c>
    </row>
    <row r="84" spans="1:15" s="189" customFormat="1" x14ac:dyDescent="0.2">
      <c r="A84" s="284" t="s">
        <v>499</v>
      </c>
      <c r="B84" s="285">
        <v>0</v>
      </c>
      <c r="C84" s="285">
        <v>0</v>
      </c>
      <c r="D84" s="285"/>
      <c r="E84" s="285">
        <v>1929</v>
      </c>
      <c r="F84" s="285">
        <v>-94</v>
      </c>
      <c r="G84" s="285"/>
      <c r="H84" s="285">
        <v>0</v>
      </c>
      <c r="I84" s="285">
        <v>0</v>
      </c>
      <c r="J84" s="285"/>
      <c r="K84" s="285">
        <v>16291</v>
      </c>
      <c r="L84" s="285">
        <v>-15692</v>
      </c>
      <c r="M84" s="285"/>
      <c r="N84" s="285">
        <v>-2055</v>
      </c>
      <c r="O84" s="287">
        <v>-0.15</v>
      </c>
    </row>
    <row r="85" spans="1:15" s="189" customFormat="1" x14ac:dyDescent="0.2">
      <c r="A85" s="284" t="s">
        <v>500</v>
      </c>
      <c r="B85" s="285">
        <v>0</v>
      </c>
      <c r="C85" s="285">
        <v>0</v>
      </c>
      <c r="D85" s="285"/>
      <c r="E85" s="285">
        <v>2400</v>
      </c>
      <c r="F85" s="285">
        <v>-163</v>
      </c>
      <c r="G85" s="285"/>
      <c r="H85" s="285">
        <v>0</v>
      </c>
      <c r="I85" s="285">
        <v>0</v>
      </c>
      <c r="J85" s="285"/>
      <c r="K85" s="285">
        <v>14571</v>
      </c>
      <c r="L85" s="285">
        <v>-13962</v>
      </c>
      <c r="M85" s="285"/>
      <c r="N85" s="285">
        <v>-2379</v>
      </c>
      <c r="O85" s="287">
        <v>-0.2</v>
      </c>
    </row>
    <row r="86" spans="1:15" s="189" customFormat="1" x14ac:dyDescent="0.2">
      <c r="A86" s="284" t="s">
        <v>501</v>
      </c>
      <c r="B86" s="285">
        <v>0</v>
      </c>
      <c r="C86" s="285">
        <v>0</v>
      </c>
      <c r="D86" s="285"/>
      <c r="E86" s="285">
        <v>7799</v>
      </c>
      <c r="F86" s="285">
        <v>-133</v>
      </c>
      <c r="G86" s="285"/>
      <c r="H86" s="285">
        <v>0</v>
      </c>
      <c r="I86" s="285">
        <v>0</v>
      </c>
      <c r="J86" s="285"/>
      <c r="K86" s="285">
        <v>62039</v>
      </c>
      <c r="L86" s="285">
        <v>-54393</v>
      </c>
      <c r="M86" s="285"/>
      <c r="N86" s="285">
        <v>-7931</v>
      </c>
      <c r="O86" s="287">
        <v>-0.21</v>
      </c>
    </row>
    <row r="87" spans="1:15" s="189" customFormat="1" x14ac:dyDescent="0.2">
      <c r="A87" s="284" t="s">
        <v>502</v>
      </c>
      <c r="B87" s="285">
        <v>0</v>
      </c>
      <c r="C87" s="285">
        <v>0</v>
      </c>
      <c r="D87" s="285"/>
      <c r="E87" s="285">
        <v>6196</v>
      </c>
      <c r="F87" s="285">
        <v>-111</v>
      </c>
      <c r="G87" s="285"/>
      <c r="H87" s="285">
        <v>0</v>
      </c>
      <c r="I87" s="285">
        <v>0</v>
      </c>
      <c r="J87" s="285"/>
      <c r="K87" s="285">
        <v>55744</v>
      </c>
      <c r="L87" s="285">
        <v>-54757</v>
      </c>
      <c r="M87" s="285"/>
      <c r="N87" s="285">
        <v>-4715</v>
      </c>
      <c r="O87" s="287">
        <v>-0.13</v>
      </c>
    </row>
    <row r="88" spans="1:15" s="189" customFormat="1" x14ac:dyDescent="0.2">
      <c r="A88" s="284" t="s">
        <v>503</v>
      </c>
      <c r="B88" s="285">
        <v>0</v>
      </c>
      <c r="C88" s="285">
        <v>0</v>
      </c>
      <c r="D88" s="285"/>
      <c r="E88" s="285">
        <v>2359</v>
      </c>
      <c r="F88" s="285">
        <v>-12</v>
      </c>
      <c r="G88" s="285"/>
      <c r="H88" s="285">
        <v>0</v>
      </c>
      <c r="I88" s="285">
        <v>0</v>
      </c>
      <c r="J88" s="285"/>
      <c r="K88" s="285">
        <v>8948</v>
      </c>
      <c r="L88" s="285">
        <v>-9544</v>
      </c>
      <c r="M88" s="285"/>
      <c r="N88" s="285">
        <v>-2306</v>
      </c>
      <c r="O88" s="287">
        <v>-0.39</v>
      </c>
    </row>
    <row r="89" spans="1:15" s="189" customFormat="1" x14ac:dyDescent="0.2">
      <c r="A89" s="284" t="s">
        <v>504</v>
      </c>
      <c r="B89" s="285">
        <v>0</v>
      </c>
      <c r="C89" s="285">
        <v>0</v>
      </c>
      <c r="D89" s="285"/>
      <c r="E89" s="285">
        <v>7000</v>
      </c>
      <c r="F89" s="285">
        <v>-1223</v>
      </c>
      <c r="G89" s="285"/>
      <c r="H89" s="285">
        <v>0</v>
      </c>
      <c r="I89" s="285">
        <v>0</v>
      </c>
      <c r="J89" s="285"/>
      <c r="K89" s="285">
        <v>57447</v>
      </c>
      <c r="L89" s="285">
        <v>-53837</v>
      </c>
      <c r="M89" s="285"/>
      <c r="N89" s="285">
        <v>-4819</v>
      </c>
      <c r="O89" s="287">
        <v>-0.13</v>
      </c>
    </row>
    <row r="90" spans="1:15" s="189" customFormat="1" x14ac:dyDescent="0.2">
      <c r="A90" s="284" t="s">
        <v>505</v>
      </c>
      <c r="B90" s="285">
        <v>0</v>
      </c>
      <c r="C90" s="285">
        <v>0</v>
      </c>
      <c r="D90" s="285"/>
      <c r="E90" s="285">
        <v>4276</v>
      </c>
      <c r="F90" s="285">
        <v>-542</v>
      </c>
      <c r="G90" s="285"/>
      <c r="H90" s="285">
        <v>0</v>
      </c>
      <c r="I90" s="285">
        <v>0</v>
      </c>
      <c r="J90" s="285"/>
      <c r="K90" s="285">
        <v>23934</v>
      </c>
      <c r="L90" s="285">
        <v>-24254</v>
      </c>
      <c r="M90" s="285"/>
      <c r="N90" s="285">
        <v>-3723</v>
      </c>
      <c r="O90" s="287">
        <v>-0.24</v>
      </c>
    </row>
    <row r="91" spans="1:15" s="189" customFormat="1" x14ac:dyDescent="0.2">
      <c r="A91" s="284" t="s">
        <v>506</v>
      </c>
      <c r="B91" s="285">
        <v>0</v>
      </c>
      <c r="C91" s="285">
        <v>0</v>
      </c>
      <c r="D91" s="285"/>
      <c r="E91" s="285">
        <v>7443</v>
      </c>
      <c r="F91" s="285">
        <v>0</v>
      </c>
      <c r="G91" s="285"/>
      <c r="H91" s="285">
        <v>0</v>
      </c>
      <c r="I91" s="285">
        <v>0</v>
      </c>
      <c r="J91" s="285"/>
      <c r="K91" s="285">
        <v>23490</v>
      </c>
      <c r="L91" s="285">
        <v>-23939</v>
      </c>
      <c r="M91" s="285"/>
      <c r="N91" s="285">
        <v>-7491</v>
      </c>
      <c r="O91" s="287">
        <v>-0.41</v>
      </c>
    </row>
    <row r="92" spans="1:15" s="189" customFormat="1" x14ac:dyDescent="0.2">
      <c r="A92" s="284" t="s">
        <v>507</v>
      </c>
      <c r="B92" s="285">
        <v>0</v>
      </c>
      <c r="C92" s="285">
        <v>0</v>
      </c>
      <c r="D92" s="285"/>
      <c r="E92" s="285">
        <v>3626</v>
      </c>
      <c r="F92" s="285">
        <v>-55</v>
      </c>
      <c r="G92" s="285"/>
      <c r="H92" s="285">
        <v>3770</v>
      </c>
      <c r="I92" s="285">
        <v>-3628</v>
      </c>
      <c r="J92" s="285"/>
      <c r="K92" s="285">
        <v>49116</v>
      </c>
      <c r="L92" s="285">
        <v>-51790</v>
      </c>
      <c r="M92" s="285"/>
      <c r="N92" s="285">
        <v>-126</v>
      </c>
      <c r="O92" s="287">
        <v>-0.01</v>
      </c>
    </row>
    <row r="93" spans="1:15" s="189" customFormat="1" x14ac:dyDescent="0.2">
      <c r="A93" s="284" t="s">
        <v>508</v>
      </c>
      <c r="B93" s="285">
        <v>0</v>
      </c>
      <c r="C93" s="285">
        <v>0</v>
      </c>
      <c r="D93" s="285"/>
      <c r="E93" s="285">
        <v>2859</v>
      </c>
      <c r="F93" s="285">
        <v>0</v>
      </c>
      <c r="G93" s="285"/>
      <c r="H93" s="285">
        <v>2769</v>
      </c>
      <c r="I93" s="285">
        <v>-2888</v>
      </c>
      <c r="J93" s="285"/>
      <c r="K93" s="285">
        <v>26458</v>
      </c>
      <c r="L93" s="285">
        <v>-27390</v>
      </c>
      <c r="M93" s="285"/>
      <c r="N93" s="285">
        <v>-92</v>
      </c>
      <c r="O93" s="287">
        <v>-0.01</v>
      </c>
    </row>
    <row r="94" spans="1:15" s="189" customFormat="1" x14ac:dyDescent="0.2">
      <c r="A94" s="284" t="s">
        <v>509</v>
      </c>
      <c r="B94" s="285">
        <v>0</v>
      </c>
      <c r="C94" s="285">
        <v>0</v>
      </c>
      <c r="D94" s="285"/>
      <c r="E94" s="285">
        <v>4192</v>
      </c>
      <c r="F94" s="285">
        <v>-381</v>
      </c>
      <c r="G94" s="285"/>
      <c r="H94" s="285">
        <v>0</v>
      </c>
      <c r="I94" s="285">
        <v>0</v>
      </c>
      <c r="J94" s="285"/>
      <c r="K94" s="285">
        <v>44544</v>
      </c>
      <c r="L94" s="285">
        <v>-39904</v>
      </c>
      <c r="M94" s="285"/>
      <c r="N94" s="285">
        <v>-82</v>
      </c>
      <c r="O94" s="287">
        <v>0</v>
      </c>
    </row>
    <row r="95" spans="1:15" s="189" customFormat="1" x14ac:dyDescent="0.2">
      <c r="A95" s="284" t="s">
        <v>510</v>
      </c>
      <c r="B95" s="285">
        <v>0</v>
      </c>
      <c r="C95" s="285">
        <v>0</v>
      </c>
      <c r="D95" s="285"/>
      <c r="E95" s="285">
        <v>1589</v>
      </c>
      <c r="F95" s="285">
        <v>0</v>
      </c>
      <c r="G95" s="285"/>
      <c r="H95" s="285">
        <v>0</v>
      </c>
      <c r="I95" s="285">
        <v>0</v>
      </c>
      <c r="J95" s="285"/>
      <c r="K95" s="285">
        <v>12892</v>
      </c>
      <c r="L95" s="285">
        <v>-12983</v>
      </c>
      <c r="M95" s="285"/>
      <c r="N95" s="285">
        <v>-1492</v>
      </c>
      <c r="O95" s="287">
        <v>-0.15</v>
      </c>
    </row>
    <row r="96" spans="1:15" s="189" customFormat="1" x14ac:dyDescent="0.2">
      <c r="A96" s="284" t="s">
        <v>511</v>
      </c>
      <c r="B96" s="285">
        <v>0</v>
      </c>
      <c r="C96" s="285">
        <v>0</v>
      </c>
      <c r="D96" s="285"/>
      <c r="E96" s="285">
        <v>2664</v>
      </c>
      <c r="F96" s="285">
        <v>-78</v>
      </c>
      <c r="G96" s="285"/>
      <c r="H96" s="285">
        <v>0</v>
      </c>
      <c r="I96" s="285">
        <v>0</v>
      </c>
      <c r="J96" s="285"/>
      <c r="K96" s="285">
        <v>151981</v>
      </c>
      <c r="L96" s="285">
        <v>-38317</v>
      </c>
      <c r="M96" s="285"/>
      <c r="N96" s="285">
        <v>-2483</v>
      </c>
      <c r="O96" s="287">
        <v>-0.49</v>
      </c>
    </row>
    <row r="97" spans="1:15" s="189" customFormat="1" x14ac:dyDescent="0.2">
      <c r="A97" s="284" t="s">
        <v>512</v>
      </c>
      <c r="B97" s="285">
        <v>0</v>
      </c>
      <c r="C97" s="285">
        <v>0</v>
      </c>
      <c r="D97" s="285"/>
      <c r="E97" s="285">
        <v>190</v>
      </c>
      <c r="F97" s="285">
        <v>0</v>
      </c>
      <c r="G97" s="285"/>
      <c r="H97" s="285">
        <v>70</v>
      </c>
      <c r="I97" s="285">
        <v>-165</v>
      </c>
      <c r="J97" s="285"/>
      <c r="K97" s="285">
        <v>9096</v>
      </c>
      <c r="L97" s="285">
        <v>-8919</v>
      </c>
      <c r="M97" s="285"/>
      <c r="N97" s="285">
        <v>-44</v>
      </c>
      <c r="O97" s="287">
        <v>-0.13</v>
      </c>
    </row>
    <row r="98" spans="1:15" s="189" customFormat="1" x14ac:dyDescent="0.2">
      <c r="A98" s="284" t="s">
        <v>513</v>
      </c>
      <c r="B98" s="285">
        <v>0</v>
      </c>
      <c r="C98" s="285">
        <v>0</v>
      </c>
      <c r="D98" s="285"/>
      <c r="E98" s="285">
        <v>164</v>
      </c>
      <c r="F98" s="285">
        <v>-1</v>
      </c>
      <c r="G98" s="285"/>
      <c r="H98" s="285">
        <v>78</v>
      </c>
      <c r="I98" s="285">
        <v>-181</v>
      </c>
      <c r="J98" s="285"/>
      <c r="K98" s="285">
        <v>13954</v>
      </c>
      <c r="L98" s="285">
        <v>-13905</v>
      </c>
      <c r="M98" s="285"/>
      <c r="N98" s="285">
        <v>-13</v>
      </c>
      <c r="O98" s="287">
        <v>-0.04</v>
      </c>
    </row>
    <row r="99" spans="1:15" s="189" customFormat="1" x14ac:dyDescent="0.2">
      <c r="A99" s="284" t="s">
        <v>668</v>
      </c>
      <c r="B99" s="285">
        <v>0</v>
      </c>
      <c r="C99" s="285">
        <v>0</v>
      </c>
      <c r="D99" s="285"/>
      <c r="E99" s="285">
        <v>1492</v>
      </c>
      <c r="F99" s="285">
        <v>-8</v>
      </c>
      <c r="G99" s="285"/>
      <c r="H99" s="285">
        <v>0</v>
      </c>
      <c r="I99" s="285">
        <v>-651</v>
      </c>
      <c r="J99" s="285"/>
      <c r="K99" s="285">
        <v>11205</v>
      </c>
      <c r="L99" s="285">
        <v>-10053</v>
      </c>
      <c r="M99" s="285"/>
      <c r="N99" s="285">
        <v>-822</v>
      </c>
      <c r="O99" s="287">
        <v>-0.26</v>
      </c>
    </row>
    <row r="100" spans="1:15" s="189" customFormat="1" x14ac:dyDescent="0.2">
      <c r="A100" s="284" t="s">
        <v>670</v>
      </c>
      <c r="B100" s="285">
        <v>0</v>
      </c>
      <c r="C100" s="285">
        <v>0</v>
      </c>
      <c r="D100" s="285"/>
      <c r="E100" s="285">
        <v>1156</v>
      </c>
      <c r="F100" s="285">
        <v>-46</v>
      </c>
      <c r="G100" s="285"/>
      <c r="H100" s="285">
        <v>0</v>
      </c>
      <c r="I100" s="285">
        <v>-229</v>
      </c>
      <c r="J100" s="285"/>
      <c r="K100" s="285">
        <v>7476</v>
      </c>
      <c r="L100" s="285">
        <v>-7713</v>
      </c>
      <c r="M100" s="285"/>
      <c r="N100" s="285">
        <v>-775</v>
      </c>
      <c r="O100" s="287">
        <v>-0.31</v>
      </c>
    </row>
    <row r="101" spans="1:15" s="189" customFormat="1" x14ac:dyDescent="0.2">
      <c r="A101" s="284" t="s">
        <v>671</v>
      </c>
      <c r="B101" s="285">
        <v>0</v>
      </c>
      <c r="C101" s="285">
        <v>0</v>
      </c>
      <c r="D101" s="285"/>
      <c r="E101" s="285">
        <v>558</v>
      </c>
      <c r="F101" s="285">
        <v>-200</v>
      </c>
      <c r="G101" s="285"/>
      <c r="H101" s="285">
        <v>0</v>
      </c>
      <c r="I101" s="285">
        <v>-88</v>
      </c>
      <c r="J101" s="285"/>
      <c r="K101" s="285">
        <v>5174</v>
      </c>
      <c r="L101" s="285">
        <v>-4415</v>
      </c>
      <c r="M101" s="285"/>
      <c r="N101" s="285">
        <v>-12</v>
      </c>
      <c r="O101" s="287">
        <v>-0.01</v>
      </c>
    </row>
    <row r="102" spans="1:15" s="189" customFormat="1" x14ac:dyDescent="0.2">
      <c r="A102" s="284" t="s">
        <v>672</v>
      </c>
      <c r="B102" s="285">
        <v>0</v>
      </c>
      <c r="C102" s="285">
        <v>0</v>
      </c>
      <c r="D102" s="285"/>
      <c r="E102" s="285">
        <v>446</v>
      </c>
      <c r="F102" s="285">
        <v>-37</v>
      </c>
      <c r="G102" s="285"/>
      <c r="H102" s="285">
        <v>0</v>
      </c>
      <c r="I102" s="285">
        <v>-66</v>
      </c>
      <c r="J102" s="285"/>
      <c r="K102" s="285">
        <v>3696</v>
      </c>
      <c r="L102" s="285">
        <v>-3454</v>
      </c>
      <c r="M102" s="285"/>
      <c r="N102" s="285">
        <v>-14</v>
      </c>
      <c r="O102" s="287">
        <v>-0.01</v>
      </c>
    </row>
    <row r="103" spans="1:15" s="189" customFormat="1" x14ac:dyDescent="0.2">
      <c r="A103" s="284" t="s">
        <v>461</v>
      </c>
      <c r="B103" s="285">
        <v>0</v>
      </c>
      <c r="C103" s="285">
        <v>0</v>
      </c>
      <c r="D103" s="285"/>
      <c r="E103" s="285">
        <v>16644</v>
      </c>
      <c r="F103" s="285">
        <v>-1989</v>
      </c>
      <c r="G103" s="285"/>
      <c r="H103" s="285">
        <v>0</v>
      </c>
      <c r="I103" s="285">
        <v>0</v>
      </c>
      <c r="J103" s="285"/>
      <c r="K103" s="285">
        <v>89012</v>
      </c>
      <c r="L103" s="285">
        <v>-100625</v>
      </c>
      <c r="M103" s="285"/>
      <c r="N103" s="285">
        <v>-13222</v>
      </c>
      <c r="O103" s="287">
        <v>-1.25</v>
      </c>
    </row>
    <row r="104" spans="1:15" s="189" customFormat="1" x14ac:dyDescent="0.2">
      <c r="A104" s="284" t="s">
        <v>463</v>
      </c>
      <c r="B104" s="285">
        <v>0</v>
      </c>
      <c r="C104" s="285">
        <v>0</v>
      </c>
      <c r="D104" s="285"/>
      <c r="E104" s="285">
        <v>10617</v>
      </c>
      <c r="F104" s="285">
        <v>-8921</v>
      </c>
      <c r="G104" s="285"/>
      <c r="H104" s="285">
        <v>0</v>
      </c>
      <c r="I104" s="285">
        <v>0</v>
      </c>
      <c r="J104" s="285"/>
      <c r="K104" s="285">
        <v>127598</v>
      </c>
      <c r="L104" s="285">
        <v>-201470</v>
      </c>
      <c r="M104" s="285"/>
      <c r="N104" s="285">
        <v>-1232</v>
      </c>
      <c r="O104" s="287">
        <v>-0.06</v>
      </c>
    </row>
    <row r="105" spans="1:15" s="189" customFormat="1" x14ac:dyDescent="0.2">
      <c r="A105" s="284" t="s">
        <v>464</v>
      </c>
      <c r="B105" s="285">
        <v>0</v>
      </c>
      <c r="C105" s="285">
        <v>0</v>
      </c>
      <c r="D105" s="285"/>
      <c r="E105" s="285">
        <v>39292</v>
      </c>
      <c r="F105" s="285">
        <v>-6504</v>
      </c>
      <c r="G105" s="285"/>
      <c r="H105" s="285">
        <v>0</v>
      </c>
      <c r="I105" s="285">
        <v>0</v>
      </c>
      <c r="J105" s="285"/>
      <c r="K105" s="285">
        <v>205396</v>
      </c>
      <c r="L105" s="285">
        <v>-208671</v>
      </c>
      <c r="M105" s="285"/>
      <c r="N105" s="285">
        <v>-19973</v>
      </c>
      <c r="O105" s="287">
        <v>-0.15</v>
      </c>
    </row>
    <row r="106" spans="1:15" s="189" customFormat="1" x14ac:dyDescent="0.2">
      <c r="A106" s="284" t="s">
        <v>465</v>
      </c>
      <c r="B106" s="285">
        <v>0</v>
      </c>
      <c r="C106" s="285">
        <v>0</v>
      </c>
      <c r="D106" s="285"/>
      <c r="E106" s="285">
        <v>8743</v>
      </c>
      <c r="F106" s="285">
        <v>0</v>
      </c>
      <c r="G106" s="285"/>
      <c r="H106" s="285">
        <v>0</v>
      </c>
      <c r="I106" s="285">
        <v>0</v>
      </c>
      <c r="J106" s="285"/>
      <c r="K106" s="285">
        <v>37904</v>
      </c>
      <c r="L106" s="285">
        <v>0</v>
      </c>
      <c r="M106" s="285"/>
      <c r="N106" s="285">
        <v>0</v>
      </c>
      <c r="O106" s="287">
        <v>0</v>
      </c>
    </row>
    <row r="107" spans="1:15" s="189" customFormat="1" x14ac:dyDescent="0.2">
      <c r="A107" s="284" t="s">
        <v>673</v>
      </c>
      <c r="B107" s="285">
        <v>0</v>
      </c>
      <c r="C107" s="285">
        <v>0</v>
      </c>
      <c r="D107" s="285"/>
      <c r="E107" s="285">
        <v>187</v>
      </c>
      <c r="F107" s="285">
        <v>-21</v>
      </c>
      <c r="G107" s="285"/>
      <c r="H107" s="285">
        <v>0</v>
      </c>
      <c r="I107" s="285">
        <v>0</v>
      </c>
      <c r="J107" s="285"/>
      <c r="K107" s="285">
        <v>2947</v>
      </c>
      <c r="L107" s="285">
        <v>-3769</v>
      </c>
      <c r="M107" s="285"/>
      <c r="N107" s="285">
        <v>-101</v>
      </c>
      <c r="O107" s="287">
        <v>-0.06</v>
      </c>
    </row>
    <row r="108" spans="1:15" s="189" customFormat="1" x14ac:dyDescent="0.2">
      <c r="A108" s="284" t="s">
        <v>580</v>
      </c>
      <c r="B108" s="285">
        <v>0</v>
      </c>
      <c r="C108" s="285">
        <v>0</v>
      </c>
      <c r="D108" s="285"/>
      <c r="E108" s="285">
        <v>85120</v>
      </c>
      <c r="F108" s="285">
        <v>-84918</v>
      </c>
      <c r="G108" s="285"/>
      <c r="H108" s="285">
        <v>0</v>
      </c>
      <c r="I108" s="285">
        <v>0</v>
      </c>
      <c r="J108" s="285"/>
      <c r="K108" s="285">
        <v>0</v>
      </c>
      <c r="L108" s="285">
        <v>0</v>
      </c>
      <c r="M108" s="285"/>
      <c r="N108" s="285">
        <v>-121</v>
      </c>
      <c r="O108" s="287" t="s">
        <v>453</v>
      </c>
    </row>
    <row r="109" spans="1:15" s="189" customFormat="1" x14ac:dyDescent="0.2">
      <c r="A109" s="284" t="s">
        <v>675</v>
      </c>
      <c r="B109" s="285">
        <v>0</v>
      </c>
      <c r="C109" s="285">
        <v>0</v>
      </c>
      <c r="D109" s="285"/>
      <c r="E109" s="285">
        <v>0</v>
      </c>
      <c r="F109" s="285">
        <v>0</v>
      </c>
      <c r="G109" s="285"/>
      <c r="H109" s="285">
        <v>0</v>
      </c>
      <c r="I109" s="285">
        <v>0</v>
      </c>
      <c r="J109" s="285"/>
      <c r="K109" s="285">
        <v>0</v>
      </c>
      <c r="L109" s="285">
        <v>0</v>
      </c>
      <c r="M109" s="285"/>
      <c r="N109" s="285">
        <v>0</v>
      </c>
      <c r="O109" s="287">
        <v>0</v>
      </c>
    </row>
    <row r="110" spans="1:15" s="189" customFormat="1" x14ac:dyDescent="0.2">
      <c r="A110" s="284" t="s">
        <v>676</v>
      </c>
      <c r="B110" s="285">
        <v>0</v>
      </c>
      <c r="C110" s="285">
        <v>0</v>
      </c>
      <c r="D110" s="285"/>
      <c r="E110" s="285">
        <v>116250</v>
      </c>
      <c r="F110" s="285">
        <v>-116250</v>
      </c>
      <c r="G110" s="285"/>
      <c r="H110" s="285">
        <v>0</v>
      </c>
      <c r="I110" s="285">
        <v>0</v>
      </c>
      <c r="J110" s="285"/>
      <c r="K110" s="285">
        <v>0</v>
      </c>
      <c r="L110" s="285">
        <v>0</v>
      </c>
      <c r="M110" s="285"/>
      <c r="N110" s="285">
        <v>0</v>
      </c>
      <c r="O110" s="287">
        <v>0</v>
      </c>
    </row>
    <row r="111" spans="1:15" s="189" customFormat="1" x14ac:dyDescent="0.2">
      <c r="A111" s="284" t="s">
        <v>743</v>
      </c>
      <c r="B111" s="285">
        <v>-504484</v>
      </c>
      <c r="C111" s="285">
        <v>470000</v>
      </c>
      <c r="D111" s="285"/>
      <c r="E111" s="285">
        <v>21793</v>
      </c>
      <c r="F111" s="285">
        <v>-359</v>
      </c>
      <c r="G111" s="285"/>
      <c r="H111" s="285">
        <v>0</v>
      </c>
      <c r="I111" s="285">
        <v>0</v>
      </c>
      <c r="J111" s="285"/>
      <c r="K111" s="285">
        <v>87581</v>
      </c>
      <c r="L111" s="285">
        <v>0</v>
      </c>
      <c r="M111" s="285"/>
      <c r="N111" s="285">
        <v>-10401</v>
      </c>
      <c r="O111" s="287">
        <v>-1.48</v>
      </c>
    </row>
    <row r="112" spans="1:15" s="189" customFormat="1" x14ac:dyDescent="0.2">
      <c r="A112" s="284" t="s">
        <v>746</v>
      </c>
      <c r="B112" s="285">
        <v>-950905</v>
      </c>
      <c r="C112" s="285">
        <v>913540</v>
      </c>
      <c r="D112" s="285"/>
      <c r="E112" s="285">
        <v>0</v>
      </c>
      <c r="F112" s="285">
        <v>0</v>
      </c>
      <c r="G112" s="285"/>
      <c r="H112" s="285">
        <v>0</v>
      </c>
      <c r="I112" s="285">
        <v>0</v>
      </c>
      <c r="J112" s="285"/>
      <c r="K112" s="285">
        <v>0</v>
      </c>
      <c r="L112" s="285">
        <v>0</v>
      </c>
      <c r="M112" s="285"/>
      <c r="N112" s="285">
        <v>0</v>
      </c>
      <c r="O112" s="287">
        <v>0</v>
      </c>
    </row>
    <row r="113" spans="1:15" s="189" customFormat="1" x14ac:dyDescent="0.2">
      <c r="A113" s="284" t="s">
        <v>677</v>
      </c>
      <c r="B113" s="285">
        <v>0</v>
      </c>
      <c r="C113" s="285">
        <v>0</v>
      </c>
      <c r="D113" s="285"/>
      <c r="E113" s="285">
        <v>2844</v>
      </c>
      <c r="F113" s="285">
        <v>-933</v>
      </c>
      <c r="G113" s="285"/>
      <c r="H113" s="285">
        <v>14</v>
      </c>
      <c r="I113" s="285">
        <v>0</v>
      </c>
      <c r="J113" s="285"/>
      <c r="K113" s="285">
        <v>78490</v>
      </c>
      <c r="L113" s="285">
        <v>-63760</v>
      </c>
      <c r="M113" s="285"/>
      <c r="N113" s="285">
        <v>-1511</v>
      </c>
      <c r="O113" s="287">
        <v>-0.27</v>
      </c>
    </row>
    <row r="114" spans="1:15" s="189" customFormat="1" x14ac:dyDescent="0.2">
      <c r="A114" s="284" t="s">
        <v>679</v>
      </c>
      <c r="B114" s="285">
        <v>0</v>
      </c>
      <c r="C114" s="285">
        <v>0</v>
      </c>
      <c r="D114" s="285"/>
      <c r="E114" s="285">
        <v>1546</v>
      </c>
      <c r="F114" s="285">
        <v>-177</v>
      </c>
      <c r="G114" s="285"/>
      <c r="H114" s="285">
        <v>0</v>
      </c>
      <c r="I114" s="285">
        <v>-232</v>
      </c>
      <c r="J114" s="285"/>
      <c r="K114" s="285">
        <v>60041</v>
      </c>
      <c r="L114" s="285">
        <v>-52476</v>
      </c>
      <c r="M114" s="285"/>
      <c r="N114" s="285">
        <v>-999</v>
      </c>
      <c r="O114" s="287">
        <v>-0.28000000000000003</v>
      </c>
    </row>
    <row r="115" spans="1:15" s="189" customFormat="1" x14ac:dyDescent="0.2">
      <c r="A115" s="284" t="s">
        <v>514</v>
      </c>
      <c r="B115" s="285">
        <v>0</v>
      </c>
      <c r="C115" s="285">
        <v>0</v>
      </c>
      <c r="D115" s="285"/>
      <c r="E115" s="285">
        <v>52</v>
      </c>
      <c r="F115" s="285">
        <v>-43</v>
      </c>
      <c r="G115" s="285"/>
      <c r="H115" s="285">
        <v>62</v>
      </c>
      <c r="I115" s="285">
        <v>-55</v>
      </c>
      <c r="J115" s="285"/>
      <c r="K115" s="285">
        <v>450</v>
      </c>
      <c r="L115" s="285">
        <v>-479</v>
      </c>
      <c r="M115" s="285"/>
      <c r="N115" s="285">
        <v>-8</v>
      </c>
      <c r="O115" s="287">
        <v>-0.04</v>
      </c>
    </row>
    <row r="116" spans="1:15" s="189" customFormat="1" x14ac:dyDescent="0.2">
      <c r="A116" s="284" t="s">
        <v>680</v>
      </c>
      <c r="B116" s="285">
        <v>0</v>
      </c>
      <c r="C116" s="285">
        <v>0</v>
      </c>
      <c r="D116" s="285"/>
      <c r="E116" s="285">
        <v>70</v>
      </c>
      <c r="F116" s="285">
        <v>-37</v>
      </c>
      <c r="G116" s="285"/>
      <c r="H116" s="285">
        <v>0</v>
      </c>
      <c r="I116" s="285">
        <v>-1</v>
      </c>
      <c r="J116" s="285"/>
      <c r="K116" s="285">
        <v>6266</v>
      </c>
      <c r="L116" s="285">
        <v>-3197</v>
      </c>
      <c r="M116" s="285"/>
      <c r="N116" s="285">
        <v>-14</v>
      </c>
      <c r="O116" s="287">
        <v>-0.02</v>
      </c>
    </row>
    <row r="117" spans="1:15" s="189" customFormat="1" ht="15.75" customHeight="1" x14ac:dyDescent="0.2">
      <c r="A117" s="284" t="s">
        <v>621</v>
      </c>
      <c r="B117" s="285">
        <v>0</v>
      </c>
      <c r="C117" s="285">
        <v>0</v>
      </c>
      <c r="D117" s="285"/>
      <c r="E117" s="285">
        <v>0</v>
      </c>
      <c r="F117" s="285">
        <v>0</v>
      </c>
      <c r="G117" s="285"/>
      <c r="H117" s="285">
        <v>0</v>
      </c>
      <c r="I117" s="285">
        <v>0</v>
      </c>
      <c r="J117" s="285"/>
      <c r="K117" s="285">
        <v>0</v>
      </c>
      <c r="L117" s="285">
        <v>0</v>
      </c>
      <c r="M117" s="285"/>
      <c r="N117" s="285">
        <v>0</v>
      </c>
      <c r="O117" s="287">
        <v>0</v>
      </c>
    </row>
    <row r="118" spans="1:15" s="189" customFormat="1" x14ac:dyDescent="0.2">
      <c r="A118" s="284" t="s">
        <v>466</v>
      </c>
      <c r="B118" s="285">
        <v>0</v>
      </c>
      <c r="C118" s="285">
        <v>0</v>
      </c>
      <c r="D118" s="285"/>
      <c r="E118" s="285">
        <v>349</v>
      </c>
      <c r="F118" s="285">
        <v>-105</v>
      </c>
      <c r="G118" s="285"/>
      <c r="H118" s="285">
        <v>0</v>
      </c>
      <c r="I118" s="285">
        <v>-186</v>
      </c>
      <c r="J118" s="285"/>
      <c r="K118" s="285">
        <v>4652</v>
      </c>
      <c r="L118" s="285">
        <v>-3699</v>
      </c>
      <c r="M118" s="285"/>
      <c r="N118" s="285">
        <v>-29</v>
      </c>
      <c r="O118" s="287">
        <v>-0.04</v>
      </c>
    </row>
    <row r="119" spans="1:15" s="189" customFormat="1" x14ac:dyDescent="0.2">
      <c r="A119" s="284" t="s">
        <v>467</v>
      </c>
      <c r="B119" s="285">
        <v>0</v>
      </c>
      <c r="C119" s="285">
        <v>0</v>
      </c>
      <c r="D119" s="285"/>
      <c r="E119" s="285">
        <v>415</v>
      </c>
      <c r="F119" s="285">
        <v>-35</v>
      </c>
      <c r="G119" s="285"/>
      <c r="H119" s="285">
        <v>0</v>
      </c>
      <c r="I119" s="285">
        <v>-292</v>
      </c>
      <c r="J119" s="285"/>
      <c r="K119" s="285">
        <v>4738</v>
      </c>
      <c r="L119" s="285">
        <v>-5252</v>
      </c>
      <c r="M119" s="285"/>
      <c r="N119" s="285">
        <v>-18</v>
      </c>
      <c r="O119" s="287">
        <v>-0.02</v>
      </c>
    </row>
    <row r="120" spans="1:15" s="189" customFormat="1" x14ac:dyDescent="0.2">
      <c r="A120" s="284" t="s">
        <v>468</v>
      </c>
      <c r="B120" s="285">
        <v>0</v>
      </c>
      <c r="C120" s="285">
        <v>0</v>
      </c>
      <c r="D120" s="285"/>
      <c r="E120" s="285">
        <v>1074</v>
      </c>
      <c r="F120" s="285">
        <v>-35</v>
      </c>
      <c r="G120" s="285"/>
      <c r="H120" s="285">
        <v>0</v>
      </c>
      <c r="I120" s="285">
        <v>-727</v>
      </c>
      <c r="J120" s="285"/>
      <c r="K120" s="285">
        <v>11283</v>
      </c>
      <c r="L120" s="285">
        <v>-10082</v>
      </c>
      <c r="M120" s="285"/>
      <c r="N120" s="285">
        <v>-18</v>
      </c>
      <c r="O120" s="287">
        <v>-0.01</v>
      </c>
    </row>
    <row r="121" spans="1:15" s="189" customFormat="1" x14ac:dyDescent="0.2">
      <c r="A121" s="284" t="s">
        <v>469</v>
      </c>
      <c r="B121" s="285">
        <v>0</v>
      </c>
      <c r="C121" s="285">
        <v>0</v>
      </c>
      <c r="D121" s="285"/>
      <c r="E121" s="285">
        <v>822</v>
      </c>
      <c r="F121" s="285">
        <v>-83</v>
      </c>
      <c r="G121" s="285"/>
      <c r="H121" s="285">
        <v>0</v>
      </c>
      <c r="I121" s="285">
        <v>-461</v>
      </c>
      <c r="J121" s="285"/>
      <c r="K121" s="285">
        <v>8306</v>
      </c>
      <c r="L121" s="285">
        <v>-7070</v>
      </c>
      <c r="M121" s="285"/>
      <c r="N121" s="285">
        <v>-15</v>
      </c>
      <c r="O121" s="287">
        <v>-0.01</v>
      </c>
    </row>
    <row r="122" spans="1:15" s="189" customFormat="1" x14ac:dyDescent="0.2">
      <c r="A122" s="284" t="s">
        <v>470</v>
      </c>
      <c r="B122" s="285">
        <v>0</v>
      </c>
      <c r="C122" s="285">
        <v>0</v>
      </c>
      <c r="D122" s="285"/>
      <c r="E122" s="285">
        <v>2102</v>
      </c>
      <c r="F122" s="285">
        <v>-75</v>
      </c>
      <c r="G122" s="285"/>
      <c r="H122" s="285">
        <v>0</v>
      </c>
      <c r="I122" s="285">
        <v>0</v>
      </c>
      <c r="J122" s="285"/>
      <c r="K122" s="285">
        <v>26411</v>
      </c>
      <c r="L122" s="285">
        <v>-25863</v>
      </c>
      <c r="M122" s="285"/>
      <c r="N122" s="285">
        <v>-1609</v>
      </c>
      <c r="O122" s="287">
        <v>-0.34</v>
      </c>
    </row>
    <row r="123" spans="1:15" s="189" customFormat="1" x14ac:dyDescent="0.2">
      <c r="A123" s="284" t="s">
        <v>471</v>
      </c>
      <c r="B123" s="285">
        <v>0</v>
      </c>
      <c r="C123" s="285">
        <v>0</v>
      </c>
      <c r="D123" s="285"/>
      <c r="E123" s="285">
        <v>3668</v>
      </c>
      <c r="F123" s="285">
        <v>-1925</v>
      </c>
      <c r="G123" s="285"/>
      <c r="H123" s="285">
        <v>0</v>
      </c>
      <c r="I123" s="285">
        <v>0</v>
      </c>
      <c r="J123" s="285"/>
      <c r="K123" s="285">
        <v>49865</v>
      </c>
      <c r="L123" s="285">
        <v>-61762</v>
      </c>
      <c r="M123" s="285"/>
      <c r="N123" s="285">
        <v>-639</v>
      </c>
      <c r="O123" s="287">
        <v>-0.08</v>
      </c>
    </row>
    <row r="124" spans="1:15" s="189" customFormat="1" x14ac:dyDescent="0.2">
      <c r="A124" s="284" t="s">
        <v>472</v>
      </c>
      <c r="B124" s="285">
        <v>0</v>
      </c>
      <c r="C124" s="285">
        <v>0</v>
      </c>
      <c r="D124" s="285"/>
      <c r="E124" s="285">
        <v>10592</v>
      </c>
      <c r="F124" s="285">
        <v>-3467</v>
      </c>
      <c r="G124" s="285"/>
      <c r="H124" s="285">
        <v>0</v>
      </c>
      <c r="I124" s="285">
        <v>0</v>
      </c>
      <c r="J124" s="285"/>
      <c r="K124" s="285">
        <v>149501</v>
      </c>
      <c r="L124" s="285">
        <v>-161742</v>
      </c>
      <c r="M124" s="285"/>
      <c r="N124" s="285">
        <v>-2476</v>
      </c>
      <c r="O124" s="287">
        <v>-0.18</v>
      </c>
    </row>
    <row r="125" spans="1:15" s="189" customFormat="1" x14ac:dyDescent="0.2">
      <c r="A125" s="284" t="s">
        <v>623</v>
      </c>
      <c r="B125" s="285">
        <v>0</v>
      </c>
      <c r="C125" s="285">
        <v>0</v>
      </c>
      <c r="D125" s="285"/>
      <c r="E125" s="285">
        <v>272</v>
      </c>
      <c r="F125" s="285">
        <v>-226</v>
      </c>
      <c r="G125" s="285"/>
      <c r="H125" s="285">
        <v>180</v>
      </c>
      <c r="I125" s="285">
        <v>0</v>
      </c>
      <c r="J125" s="285"/>
      <c r="K125" s="285">
        <v>7406</v>
      </c>
      <c r="L125" s="285">
        <v>-7657</v>
      </c>
      <c r="M125" s="285"/>
      <c r="N125" s="285">
        <v>-16</v>
      </c>
      <c r="O125" s="287">
        <v>-0.01</v>
      </c>
    </row>
    <row r="126" spans="1:15" s="189" customFormat="1" x14ac:dyDescent="0.2">
      <c r="A126" s="284" t="s">
        <v>624</v>
      </c>
      <c r="B126" s="285">
        <v>0</v>
      </c>
      <c r="C126" s="285">
        <v>0</v>
      </c>
      <c r="D126" s="285"/>
      <c r="E126" s="285">
        <v>5868</v>
      </c>
      <c r="F126" s="285">
        <v>-2329</v>
      </c>
      <c r="G126" s="285"/>
      <c r="H126" s="285">
        <v>0</v>
      </c>
      <c r="I126" s="285">
        <v>0</v>
      </c>
      <c r="J126" s="285"/>
      <c r="K126" s="285">
        <v>163875</v>
      </c>
      <c r="L126" s="285">
        <v>-585853</v>
      </c>
      <c r="M126" s="285"/>
      <c r="N126" s="285">
        <v>-82</v>
      </c>
      <c r="O126" s="287">
        <v>-0.01</v>
      </c>
    </row>
    <row r="127" spans="1:15" s="189" customFormat="1" x14ac:dyDescent="0.2">
      <c r="A127" s="284" t="s">
        <v>625</v>
      </c>
      <c r="B127" s="285">
        <v>0</v>
      </c>
      <c r="C127" s="285">
        <v>0</v>
      </c>
      <c r="D127" s="285"/>
      <c r="E127" s="285">
        <v>4930</v>
      </c>
      <c r="F127" s="285">
        <v>-599</v>
      </c>
      <c r="G127" s="285"/>
      <c r="H127" s="285">
        <v>0</v>
      </c>
      <c r="I127" s="285">
        <v>0</v>
      </c>
      <c r="J127" s="285"/>
      <c r="K127" s="285">
        <v>94502</v>
      </c>
      <c r="L127" s="285">
        <v>-155533</v>
      </c>
      <c r="M127" s="285"/>
      <c r="N127" s="285">
        <v>178</v>
      </c>
      <c r="O127" s="287">
        <v>0.02</v>
      </c>
    </row>
    <row r="128" spans="1:15" s="189" customFormat="1" x14ac:dyDescent="0.2">
      <c r="A128" s="284" t="s">
        <v>626</v>
      </c>
      <c r="B128" s="285">
        <v>0</v>
      </c>
      <c r="C128" s="285">
        <v>0</v>
      </c>
      <c r="D128" s="285"/>
      <c r="E128" s="285">
        <v>967</v>
      </c>
      <c r="F128" s="285">
        <v>-368</v>
      </c>
      <c r="G128" s="285"/>
      <c r="H128" s="285">
        <v>0</v>
      </c>
      <c r="I128" s="285">
        <v>0</v>
      </c>
      <c r="J128" s="285"/>
      <c r="K128" s="285">
        <v>9628</v>
      </c>
      <c r="L128" s="285">
        <v>-10357</v>
      </c>
      <c r="M128" s="285"/>
      <c r="N128" s="285">
        <v>-17</v>
      </c>
      <c r="O128" s="287">
        <v>-0.01</v>
      </c>
    </row>
    <row r="129" spans="1:15" s="189" customFormat="1" x14ac:dyDescent="0.2">
      <c r="A129" s="284" t="s">
        <v>627</v>
      </c>
      <c r="B129" s="285">
        <v>0</v>
      </c>
      <c r="C129" s="285">
        <v>0</v>
      </c>
      <c r="D129" s="285"/>
      <c r="E129" s="285">
        <v>1015</v>
      </c>
      <c r="F129" s="285">
        <v>-630</v>
      </c>
      <c r="G129" s="285"/>
      <c r="H129" s="285">
        <v>0</v>
      </c>
      <c r="I129" s="285">
        <v>0</v>
      </c>
      <c r="J129" s="285"/>
      <c r="K129" s="285">
        <v>22747</v>
      </c>
      <c r="L129" s="285">
        <v>-42168</v>
      </c>
      <c r="M129" s="285"/>
      <c r="N129" s="285">
        <v>-17</v>
      </c>
      <c r="O129" s="287">
        <v>-0.01</v>
      </c>
    </row>
    <row r="130" spans="1:15" s="189" customFormat="1" x14ac:dyDescent="0.2">
      <c r="A130" s="284" t="s">
        <v>628</v>
      </c>
      <c r="B130" s="285">
        <v>0</v>
      </c>
      <c r="C130" s="285">
        <v>0</v>
      </c>
      <c r="D130" s="285"/>
      <c r="E130" s="285">
        <v>4792</v>
      </c>
      <c r="F130" s="285">
        <v>-754</v>
      </c>
      <c r="G130" s="285"/>
      <c r="H130" s="285">
        <v>754</v>
      </c>
      <c r="I130" s="285">
        <v>-1343</v>
      </c>
      <c r="J130" s="285"/>
      <c r="K130" s="285">
        <v>13797</v>
      </c>
      <c r="L130" s="285">
        <v>-18054</v>
      </c>
      <c r="M130" s="285"/>
      <c r="N130" s="285">
        <v>-64</v>
      </c>
      <c r="O130" s="287">
        <v>-0.02</v>
      </c>
    </row>
    <row r="131" spans="1:15" s="189" customFormat="1" x14ac:dyDescent="0.2">
      <c r="A131" s="284" t="s">
        <v>629</v>
      </c>
      <c r="B131" s="285">
        <v>0</v>
      </c>
      <c r="C131" s="285">
        <v>0</v>
      </c>
      <c r="D131" s="285"/>
      <c r="E131" s="285">
        <v>3554</v>
      </c>
      <c r="F131" s="285">
        <v>-114</v>
      </c>
      <c r="G131" s="285"/>
      <c r="H131" s="285">
        <v>0</v>
      </c>
      <c r="I131" s="285">
        <v>0</v>
      </c>
      <c r="J131" s="285"/>
      <c r="K131" s="285">
        <v>47821</v>
      </c>
      <c r="L131" s="285">
        <v>-44524</v>
      </c>
      <c r="M131" s="285"/>
      <c r="N131" s="285">
        <v>-124</v>
      </c>
      <c r="O131" s="287">
        <v>0</v>
      </c>
    </row>
    <row r="132" spans="1:15" s="189" customFormat="1" x14ac:dyDescent="0.2">
      <c r="A132" s="284" t="s">
        <v>630</v>
      </c>
      <c r="B132" s="285">
        <v>0</v>
      </c>
      <c r="C132" s="285">
        <v>0</v>
      </c>
      <c r="D132" s="285"/>
      <c r="E132" s="285">
        <v>12743</v>
      </c>
      <c r="F132" s="285">
        <v>-3500</v>
      </c>
      <c r="G132" s="285"/>
      <c r="H132" s="285">
        <v>0</v>
      </c>
      <c r="I132" s="285">
        <v>0</v>
      </c>
      <c r="J132" s="285"/>
      <c r="K132" s="285">
        <v>98952</v>
      </c>
      <c r="L132" s="285">
        <v>-107422</v>
      </c>
      <c r="M132" s="285"/>
      <c r="N132" s="285">
        <v>-274</v>
      </c>
      <c r="O132" s="287">
        <v>0</v>
      </c>
    </row>
    <row r="133" spans="1:15" s="189" customFormat="1" x14ac:dyDescent="0.2">
      <c r="A133" s="284" t="s">
        <v>631</v>
      </c>
      <c r="B133" s="285">
        <v>0</v>
      </c>
      <c r="C133" s="285">
        <v>0</v>
      </c>
      <c r="D133" s="285"/>
      <c r="E133" s="285">
        <v>15382</v>
      </c>
      <c r="F133" s="285">
        <v>-5100</v>
      </c>
      <c r="G133" s="285"/>
      <c r="H133" s="285">
        <v>0</v>
      </c>
      <c r="I133" s="285">
        <v>0</v>
      </c>
      <c r="J133" s="285"/>
      <c r="K133" s="285">
        <v>-13399</v>
      </c>
      <c r="L133" s="285">
        <v>0</v>
      </c>
      <c r="M133" s="285"/>
      <c r="N133" s="285">
        <v>-11876</v>
      </c>
      <c r="O133" s="287">
        <v>-1.48</v>
      </c>
    </row>
    <row r="134" spans="1:15" s="189" customFormat="1" x14ac:dyDescent="0.2">
      <c r="A134" s="284" t="s">
        <v>632</v>
      </c>
      <c r="B134" s="285">
        <v>0</v>
      </c>
      <c r="C134" s="285">
        <v>0</v>
      </c>
      <c r="D134" s="285"/>
      <c r="E134" s="285">
        <v>145</v>
      </c>
      <c r="F134" s="285">
        <v>-163</v>
      </c>
      <c r="G134" s="285"/>
      <c r="H134" s="285">
        <v>253</v>
      </c>
      <c r="I134" s="285">
        <v>-162</v>
      </c>
      <c r="J134" s="285"/>
      <c r="K134" s="285">
        <v>4539</v>
      </c>
      <c r="L134" s="285">
        <v>-3721</v>
      </c>
      <c r="M134" s="285"/>
      <c r="N134" s="285">
        <v>-17</v>
      </c>
      <c r="O134" s="287">
        <v>-0.01</v>
      </c>
    </row>
    <row r="135" spans="1:15" s="189" customFormat="1" x14ac:dyDescent="0.2">
      <c r="A135" s="284" t="s">
        <v>633</v>
      </c>
      <c r="B135" s="285">
        <v>0</v>
      </c>
      <c r="C135" s="285">
        <v>0</v>
      </c>
      <c r="D135" s="285"/>
      <c r="E135" s="285">
        <v>20</v>
      </c>
      <c r="F135" s="285">
        <v>-15</v>
      </c>
      <c r="G135" s="285"/>
      <c r="H135" s="285">
        <v>323</v>
      </c>
      <c r="I135" s="285">
        <v>-24</v>
      </c>
      <c r="J135" s="285"/>
      <c r="K135" s="285">
        <v>2594</v>
      </c>
      <c r="L135" s="285">
        <v>-3113</v>
      </c>
      <c r="M135" s="285"/>
      <c r="N135" s="285">
        <v>-17</v>
      </c>
      <c r="O135" s="287">
        <v>-0.04</v>
      </c>
    </row>
    <row r="136" spans="1:15" s="189" customFormat="1" x14ac:dyDescent="0.2">
      <c r="A136" s="284" t="s">
        <v>634</v>
      </c>
      <c r="B136" s="285">
        <v>0</v>
      </c>
      <c r="C136" s="285">
        <v>0</v>
      </c>
      <c r="D136" s="285"/>
      <c r="E136" s="285">
        <v>967</v>
      </c>
      <c r="F136" s="285">
        <v>-115</v>
      </c>
      <c r="G136" s="285"/>
      <c r="H136" s="285">
        <v>900</v>
      </c>
      <c r="I136" s="285">
        <v>-1073</v>
      </c>
      <c r="J136" s="285"/>
      <c r="K136" s="285">
        <v>15698</v>
      </c>
      <c r="L136" s="285">
        <v>-14665</v>
      </c>
      <c r="M136" s="285"/>
      <c r="N136" s="285">
        <v>-40</v>
      </c>
      <c r="O136" s="287">
        <v>-0.01</v>
      </c>
    </row>
    <row r="137" spans="1:15" s="189" customFormat="1" x14ac:dyDescent="0.2">
      <c r="A137" s="284" t="s">
        <v>635</v>
      </c>
      <c r="B137" s="285">
        <v>0</v>
      </c>
      <c r="C137" s="285">
        <v>0</v>
      </c>
      <c r="D137" s="285"/>
      <c r="E137" s="285">
        <v>2315</v>
      </c>
      <c r="F137" s="285">
        <v>0</v>
      </c>
      <c r="G137" s="285"/>
      <c r="H137" s="285">
        <v>1707</v>
      </c>
      <c r="I137" s="285">
        <v>-2063</v>
      </c>
      <c r="J137" s="285"/>
      <c r="K137" s="285">
        <v>21796</v>
      </c>
      <c r="L137" s="285">
        <v>-20884</v>
      </c>
      <c r="M137" s="285"/>
      <c r="N137" s="285">
        <v>-63</v>
      </c>
      <c r="O137" s="287">
        <v>-0.01</v>
      </c>
    </row>
    <row r="138" spans="1:15" s="189" customFormat="1" x14ac:dyDescent="0.2">
      <c r="A138" s="284" t="s">
        <v>636</v>
      </c>
      <c r="B138" s="285">
        <v>0</v>
      </c>
      <c r="C138" s="285">
        <v>0</v>
      </c>
      <c r="D138" s="285"/>
      <c r="E138" s="285">
        <v>1576</v>
      </c>
      <c r="F138" s="285">
        <v>-1532</v>
      </c>
      <c r="G138" s="285"/>
      <c r="H138" s="285">
        <v>2177</v>
      </c>
      <c r="I138" s="285">
        <v>0</v>
      </c>
      <c r="J138" s="285"/>
      <c r="K138" s="285">
        <v>17659</v>
      </c>
      <c r="L138" s="285">
        <v>-17707</v>
      </c>
      <c r="M138" s="285"/>
      <c r="N138" s="285">
        <v>-60</v>
      </c>
      <c r="O138" s="287">
        <v>0</v>
      </c>
    </row>
    <row r="139" spans="1:15" s="189" customFormat="1" x14ac:dyDescent="0.2">
      <c r="A139" s="284" t="s">
        <v>637</v>
      </c>
      <c r="B139" s="285">
        <v>0</v>
      </c>
      <c r="C139" s="285">
        <v>0</v>
      </c>
      <c r="D139" s="285"/>
      <c r="E139" s="285">
        <v>896</v>
      </c>
      <c r="F139" s="285">
        <v>-1133</v>
      </c>
      <c r="G139" s="285"/>
      <c r="H139" s="285">
        <v>2417</v>
      </c>
      <c r="I139" s="285">
        <v>0</v>
      </c>
      <c r="J139" s="285"/>
      <c r="K139" s="285">
        <v>8106</v>
      </c>
      <c r="L139" s="285">
        <v>-18356</v>
      </c>
      <c r="M139" s="285"/>
      <c r="N139" s="285">
        <v>-27</v>
      </c>
      <c r="O139" s="287">
        <v>0</v>
      </c>
    </row>
    <row r="140" spans="1:15" s="189" customFormat="1" x14ac:dyDescent="0.2">
      <c r="A140" s="284" t="s">
        <v>638</v>
      </c>
      <c r="B140" s="285">
        <v>0</v>
      </c>
      <c r="C140" s="285">
        <v>0</v>
      </c>
      <c r="D140" s="285"/>
      <c r="E140" s="285">
        <v>962</v>
      </c>
      <c r="F140" s="285">
        <v>-72</v>
      </c>
      <c r="G140" s="285"/>
      <c r="H140" s="285">
        <v>0</v>
      </c>
      <c r="I140" s="285">
        <v>0</v>
      </c>
      <c r="J140" s="285"/>
      <c r="K140" s="285">
        <v>6283</v>
      </c>
      <c r="L140" s="285">
        <v>-18473</v>
      </c>
      <c r="M140" s="285"/>
      <c r="N140" s="285">
        <v>-26</v>
      </c>
      <c r="O140" s="287">
        <v>0</v>
      </c>
    </row>
    <row r="141" spans="1:15" s="189" customFormat="1" x14ac:dyDescent="0.2">
      <c r="A141" s="284" t="s">
        <v>639</v>
      </c>
      <c r="B141" s="285">
        <v>0</v>
      </c>
      <c r="C141" s="285">
        <v>0</v>
      </c>
      <c r="D141" s="285"/>
      <c r="E141" s="285">
        <v>693</v>
      </c>
      <c r="F141" s="285">
        <v>-25</v>
      </c>
      <c r="G141" s="285"/>
      <c r="H141" s="285">
        <v>0</v>
      </c>
      <c r="I141" s="285">
        <v>0</v>
      </c>
      <c r="J141" s="285"/>
      <c r="K141" s="285">
        <v>3571</v>
      </c>
      <c r="L141" s="285">
        <v>-3391</v>
      </c>
      <c r="M141" s="285"/>
      <c r="N141" s="285">
        <v>-675</v>
      </c>
      <c r="O141" s="287">
        <v>-0.33</v>
      </c>
    </row>
    <row r="142" spans="1:15" s="189" customFormat="1" x14ac:dyDescent="0.2">
      <c r="A142" s="284" t="s">
        <v>640</v>
      </c>
      <c r="B142" s="285">
        <v>0</v>
      </c>
      <c r="C142" s="285">
        <v>0</v>
      </c>
      <c r="D142" s="285"/>
      <c r="E142" s="285">
        <v>2080</v>
      </c>
      <c r="F142" s="285">
        <v>-24</v>
      </c>
      <c r="G142" s="285"/>
      <c r="H142" s="285">
        <v>0</v>
      </c>
      <c r="I142" s="285">
        <v>0</v>
      </c>
      <c r="J142" s="285"/>
      <c r="K142" s="285">
        <v>7651</v>
      </c>
      <c r="L142" s="285">
        <v>-9474</v>
      </c>
      <c r="M142" s="285"/>
      <c r="N142" s="285">
        <v>-1451</v>
      </c>
      <c r="O142" s="287">
        <v>-0.28000000000000003</v>
      </c>
    </row>
    <row r="143" spans="1:15" s="189" customFormat="1" x14ac:dyDescent="0.2">
      <c r="A143" s="284" t="s">
        <v>641</v>
      </c>
      <c r="B143" s="285">
        <v>0</v>
      </c>
      <c r="C143" s="285">
        <v>0</v>
      </c>
      <c r="D143" s="285"/>
      <c r="E143" s="285">
        <v>3345</v>
      </c>
      <c r="F143" s="285">
        <v>-67</v>
      </c>
      <c r="G143" s="285"/>
      <c r="H143" s="285">
        <v>0</v>
      </c>
      <c r="I143" s="285">
        <v>0</v>
      </c>
      <c r="J143" s="285"/>
      <c r="K143" s="285">
        <v>14442</v>
      </c>
      <c r="L143" s="285">
        <v>-18281</v>
      </c>
      <c r="M143" s="285"/>
      <c r="N143" s="285">
        <v>-36</v>
      </c>
      <c r="O143" s="287">
        <v>0</v>
      </c>
    </row>
    <row r="144" spans="1:15" s="189" customFormat="1" x14ac:dyDescent="0.2">
      <c r="A144" s="284" t="s">
        <v>642</v>
      </c>
      <c r="B144" s="285">
        <v>0</v>
      </c>
      <c r="C144" s="285">
        <v>0</v>
      </c>
      <c r="D144" s="285"/>
      <c r="E144" s="285">
        <v>2859</v>
      </c>
      <c r="F144" s="285">
        <v>-340</v>
      </c>
      <c r="G144" s="285"/>
      <c r="H144" s="285">
        <v>776</v>
      </c>
      <c r="I144" s="285">
        <v>-112</v>
      </c>
      <c r="J144" s="285"/>
      <c r="K144" s="285">
        <v>12698</v>
      </c>
      <c r="L144" s="285">
        <v>-26378</v>
      </c>
      <c r="M144" s="285"/>
      <c r="N144" s="285">
        <v>-1819</v>
      </c>
      <c r="O144" s="287">
        <v>-0.22</v>
      </c>
    </row>
    <row r="145" spans="1:15" s="189" customFormat="1" x14ac:dyDescent="0.2">
      <c r="A145" s="284" t="s">
        <v>643</v>
      </c>
      <c r="B145" s="285">
        <v>0</v>
      </c>
      <c r="C145" s="285">
        <v>0</v>
      </c>
      <c r="D145" s="285"/>
      <c r="E145" s="285">
        <v>186</v>
      </c>
      <c r="F145" s="285">
        <v>-3</v>
      </c>
      <c r="G145" s="285"/>
      <c r="H145" s="285">
        <v>0</v>
      </c>
      <c r="I145" s="285">
        <v>0</v>
      </c>
      <c r="J145" s="285"/>
      <c r="K145" s="285">
        <v>1654</v>
      </c>
      <c r="L145" s="285">
        <v>-1756</v>
      </c>
      <c r="M145" s="285"/>
      <c r="N145" s="285">
        <v>-89</v>
      </c>
      <c r="O145" s="287">
        <v>-0.15</v>
      </c>
    </row>
    <row r="146" spans="1:15" s="189" customFormat="1" x14ac:dyDescent="0.2">
      <c r="A146" s="284" t="s">
        <v>644</v>
      </c>
      <c r="B146" s="285">
        <v>0</v>
      </c>
      <c r="C146" s="285">
        <v>0</v>
      </c>
      <c r="D146" s="285"/>
      <c r="E146" s="285">
        <v>527</v>
      </c>
      <c r="F146" s="285">
        <v>-15</v>
      </c>
      <c r="G146" s="285"/>
      <c r="H146" s="285">
        <v>0</v>
      </c>
      <c r="I146" s="285">
        <v>0</v>
      </c>
      <c r="J146" s="285"/>
      <c r="K146" s="285">
        <v>4911</v>
      </c>
      <c r="L146" s="285">
        <v>-4302</v>
      </c>
      <c r="M146" s="285"/>
      <c r="N146" s="285">
        <v>-947</v>
      </c>
      <c r="O146" s="287">
        <v>-0.56000000000000005</v>
      </c>
    </row>
    <row r="147" spans="1:15" s="189" customFormat="1" x14ac:dyDescent="0.2">
      <c r="A147" s="284" t="s">
        <v>645</v>
      </c>
      <c r="B147" s="285">
        <v>0</v>
      </c>
      <c r="C147" s="285">
        <v>0</v>
      </c>
      <c r="D147" s="285"/>
      <c r="E147" s="285">
        <v>224</v>
      </c>
      <c r="F147" s="285">
        <v>-2</v>
      </c>
      <c r="G147" s="285"/>
      <c r="H147" s="285">
        <v>2</v>
      </c>
      <c r="I147" s="285">
        <v>-85</v>
      </c>
      <c r="J147" s="285"/>
      <c r="K147" s="285">
        <v>4600</v>
      </c>
      <c r="L147" s="285">
        <v>-4743</v>
      </c>
      <c r="M147" s="285"/>
      <c r="N147" s="285">
        <v>-151</v>
      </c>
      <c r="O147" s="287">
        <v>-0.11</v>
      </c>
    </row>
    <row r="148" spans="1:15" s="189" customFormat="1" x14ac:dyDescent="0.2">
      <c r="A148" s="284" t="s">
        <v>646</v>
      </c>
      <c r="B148" s="285">
        <v>0</v>
      </c>
      <c r="C148" s="285">
        <v>0</v>
      </c>
      <c r="D148" s="285"/>
      <c r="E148" s="285">
        <v>3222</v>
      </c>
      <c r="F148" s="285">
        <v>-1799</v>
      </c>
      <c r="G148" s="285"/>
      <c r="H148" s="285">
        <v>0</v>
      </c>
      <c r="I148" s="285">
        <v>0</v>
      </c>
      <c r="J148" s="285"/>
      <c r="K148" s="285">
        <v>18737</v>
      </c>
      <c r="L148" s="285">
        <v>-22603</v>
      </c>
      <c r="M148" s="285"/>
      <c r="N148" s="285">
        <v>-53</v>
      </c>
      <c r="O148" s="287">
        <v>-0.01</v>
      </c>
    </row>
    <row r="149" spans="1:15" s="189" customFormat="1" x14ac:dyDescent="0.2">
      <c r="A149" s="284" t="s">
        <v>647</v>
      </c>
      <c r="B149" s="285">
        <v>0</v>
      </c>
      <c r="C149" s="285">
        <v>0</v>
      </c>
      <c r="D149" s="285"/>
      <c r="E149" s="285">
        <v>2565</v>
      </c>
      <c r="F149" s="285">
        <v>-529</v>
      </c>
      <c r="G149" s="285"/>
      <c r="H149" s="285">
        <v>0</v>
      </c>
      <c r="I149" s="285">
        <v>0</v>
      </c>
      <c r="J149" s="285"/>
      <c r="K149" s="285">
        <v>18666</v>
      </c>
      <c r="L149" s="285">
        <v>-21120</v>
      </c>
      <c r="M149" s="285"/>
      <c r="N149" s="285">
        <v>-1218</v>
      </c>
      <c r="O149" s="287">
        <v>-0.86</v>
      </c>
    </row>
    <row r="150" spans="1:15" s="189" customFormat="1" x14ac:dyDescent="0.2">
      <c r="A150" s="284" t="s">
        <v>648</v>
      </c>
      <c r="B150" s="285">
        <v>0</v>
      </c>
      <c r="C150" s="285">
        <v>0</v>
      </c>
      <c r="D150" s="285"/>
      <c r="E150" s="285">
        <v>202</v>
      </c>
      <c r="F150" s="285">
        <v>-78</v>
      </c>
      <c r="G150" s="285"/>
      <c r="H150" s="285">
        <v>66</v>
      </c>
      <c r="I150" s="285">
        <v>0</v>
      </c>
      <c r="J150" s="285"/>
      <c r="K150" s="285">
        <v>6208</v>
      </c>
      <c r="L150" s="285">
        <v>-4750</v>
      </c>
      <c r="M150" s="285"/>
      <c r="N150" s="285">
        <v>-17</v>
      </c>
      <c r="O150" s="287">
        <v>-0.01</v>
      </c>
    </row>
    <row r="151" spans="1:15" s="189" customFormat="1" x14ac:dyDescent="0.2">
      <c r="A151" s="284" t="s">
        <v>649</v>
      </c>
      <c r="B151" s="285">
        <v>0</v>
      </c>
      <c r="C151" s="285">
        <v>0</v>
      </c>
      <c r="D151" s="285"/>
      <c r="E151" s="285">
        <v>485</v>
      </c>
      <c r="F151" s="285">
        <v>-287</v>
      </c>
      <c r="G151" s="285"/>
      <c r="H151" s="285">
        <v>0</v>
      </c>
      <c r="I151" s="285">
        <v>284</v>
      </c>
      <c r="J151" s="285"/>
      <c r="K151" s="285">
        <v>10326</v>
      </c>
      <c r="L151" s="285">
        <v>-12960</v>
      </c>
      <c r="M151" s="285"/>
      <c r="N151" s="285">
        <v>-17</v>
      </c>
      <c r="O151" s="287">
        <v>-0.01</v>
      </c>
    </row>
    <row r="152" spans="1:15" s="189" customFormat="1" x14ac:dyDescent="0.2">
      <c r="A152" s="284" t="s">
        <v>650</v>
      </c>
      <c r="B152" s="285">
        <v>0</v>
      </c>
      <c r="C152" s="285">
        <v>0</v>
      </c>
      <c r="D152" s="285"/>
      <c r="E152" s="285">
        <v>2566</v>
      </c>
      <c r="F152" s="285">
        <v>-43</v>
      </c>
      <c r="G152" s="285"/>
      <c r="H152" s="285">
        <v>0</v>
      </c>
      <c r="I152" s="285">
        <v>0</v>
      </c>
      <c r="J152" s="285"/>
      <c r="K152" s="285">
        <v>8024</v>
      </c>
      <c r="L152" s="285">
        <v>-9142</v>
      </c>
      <c r="M152" s="285"/>
      <c r="N152" s="285">
        <v>-2147</v>
      </c>
      <c r="O152" s="287">
        <v>-0.35</v>
      </c>
    </row>
    <row r="153" spans="1:15" s="189" customFormat="1" x14ac:dyDescent="0.2">
      <c r="A153" s="284" t="s">
        <v>651</v>
      </c>
      <c r="B153" s="285">
        <v>0</v>
      </c>
      <c r="C153" s="285">
        <v>0</v>
      </c>
      <c r="D153" s="285"/>
      <c r="E153" s="285">
        <v>2828</v>
      </c>
      <c r="F153" s="285">
        <v>-10</v>
      </c>
      <c r="G153" s="285"/>
      <c r="H153" s="285">
        <v>-1141</v>
      </c>
      <c r="I153" s="285">
        <v>499</v>
      </c>
      <c r="J153" s="285"/>
      <c r="K153" s="285">
        <v>9585</v>
      </c>
      <c r="L153" s="285">
        <v>-32088</v>
      </c>
      <c r="M153" s="285"/>
      <c r="N153" s="285">
        <v>-35</v>
      </c>
      <c r="O153" s="287">
        <v>0</v>
      </c>
    </row>
    <row r="154" spans="1:15" s="189" customFormat="1" ht="22.5" x14ac:dyDescent="0.2">
      <c r="A154" s="284" t="s">
        <v>681</v>
      </c>
      <c r="B154" s="285">
        <v>0</v>
      </c>
      <c r="C154" s="285">
        <v>999200</v>
      </c>
      <c r="D154" s="285"/>
      <c r="E154" s="285">
        <v>235132</v>
      </c>
      <c r="F154" s="285">
        <v>-10721</v>
      </c>
      <c r="G154" s="285"/>
      <c r="H154" s="285">
        <v>0</v>
      </c>
      <c r="I154" s="285">
        <v>0</v>
      </c>
      <c r="J154" s="285"/>
      <c r="K154" s="285">
        <v>490381</v>
      </c>
      <c r="L154" s="285">
        <v>0</v>
      </c>
      <c r="M154" s="285"/>
      <c r="N154" s="285">
        <v>-1013</v>
      </c>
      <c r="O154" s="287">
        <v>-0.01</v>
      </c>
    </row>
    <row r="155" spans="1:15" s="189" customFormat="1" x14ac:dyDescent="0.2">
      <c r="A155" s="284" t="s">
        <v>773</v>
      </c>
      <c r="B155" s="285">
        <v>0</v>
      </c>
      <c r="C155" s="285">
        <v>0</v>
      </c>
      <c r="D155" s="285"/>
      <c r="E155" s="285">
        <v>-1869</v>
      </c>
      <c r="F155" s="285">
        <v>-7</v>
      </c>
      <c r="G155" s="285"/>
      <c r="H155" s="285">
        <v>0</v>
      </c>
      <c r="I155" s="285">
        <v>0</v>
      </c>
      <c r="J155" s="285"/>
      <c r="K155" s="285">
        <v>-2889</v>
      </c>
      <c r="L155" s="285">
        <v>-6852</v>
      </c>
      <c r="M155" s="285"/>
      <c r="N155" s="285">
        <v>-716</v>
      </c>
      <c r="O155" s="287">
        <v>-0.57999999999999996</v>
      </c>
    </row>
    <row r="156" spans="1:15" s="189" customFormat="1" x14ac:dyDescent="0.2">
      <c r="A156" s="284" t="s">
        <v>774</v>
      </c>
      <c r="B156" s="285">
        <v>0</v>
      </c>
      <c r="C156" s="285">
        <v>0</v>
      </c>
      <c r="D156" s="285"/>
      <c r="E156" s="285">
        <v>1126</v>
      </c>
      <c r="F156" s="285">
        <v>-16</v>
      </c>
      <c r="G156" s="285"/>
      <c r="H156" s="285">
        <v>0</v>
      </c>
      <c r="I156" s="285">
        <v>0</v>
      </c>
      <c r="J156" s="285"/>
      <c r="K156" s="285">
        <v>4532</v>
      </c>
      <c r="L156" s="285">
        <v>-4511</v>
      </c>
      <c r="M156" s="285"/>
      <c r="N156" s="285">
        <v>-1624</v>
      </c>
      <c r="O156" s="287">
        <v>-0.56999999999999995</v>
      </c>
    </row>
    <row r="157" spans="1:15" s="189" customFormat="1" x14ac:dyDescent="0.2">
      <c r="A157" s="284" t="s">
        <v>652</v>
      </c>
      <c r="B157" s="285">
        <v>0</v>
      </c>
      <c r="C157" s="285">
        <v>0</v>
      </c>
      <c r="D157" s="285"/>
      <c r="E157" s="285">
        <v>6213</v>
      </c>
      <c r="F157" s="285">
        <v>-418</v>
      </c>
      <c r="G157" s="285"/>
      <c r="H157" s="285">
        <v>0</v>
      </c>
      <c r="I157" s="285">
        <v>0</v>
      </c>
      <c r="J157" s="285"/>
      <c r="K157" s="285">
        <v>112053</v>
      </c>
      <c r="L157" s="285">
        <v>-117840</v>
      </c>
      <c r="M157" s="285"/>
      <c r="N157" s="285">
        <v>-2091</v>
      </c>
      <c r="O157" s="287">
        <v>-0.16</v>
      </c>
    </row>
    <row r="158" spans="1:15" s="189" customFormat="1" x14ac:dyDescent="0.2">
      <c r="A158" s="284" t="s">
        <v>745</v>
      </c>
      <c r="B158" s="285">
        <v>0</v>
      </c>
      <c r="C158" s="285">
        <v>0</v>
      </c>
      <c r="D158" s="285"/>
      <c r="E158" s="285">
        <v>-964</v>
      </c>
      <c r="F158" s="285">
        <v>-135</v>
      </c>
      <c r="G158" s="285"/>
      <c r="H158" s="285">
        <v>0</v>
      </c>
      <c r="I158" s="285">
        <v>0</v>
      </c>
      <c r="J158" s="285"/>
      <c r="K158" s="285">
        <v>-9081</v>
      </c>
      <c r="L158" s="285">
        <v>-4359</v>
      </c>
      <c r="M158" s="285"/>
      <c r="N158" s="285">
        <v>-1363</v>
      </c>
      <c r="O158" s="287">
        <v>-0.34</v>
      </c>
    </row>
    <row r="159" spans="1:15" s="189" customFormat="1" ht="14.45" customHeight="1" x14ac:dyDescent="0.2">
      <c r="A159" s="284" t="s">
        <v>653</v>
      </c>
      <c r="B159" s="285">
        <v>0</v>
      </c>
      <c r="C159" s="285">
        <v>0</v>
      </c>
      <c r="D159" s="285"/>
      <c r="E159" s="285">
        <v>15654</v>
      </c>
      <c r="F159" s="285">
        <v>-3533</v>
      </c>
      <c r="G159" s="285"/>
      <c r="H159" s="285">
        <v>0</v>
      </c>
      <c r="I159" s="285">
        <v>0</v>
      </c>
      <c r="J159" s="285"/>
      <c r="K159" s="285">
        <v>-17008</v>
      </c>
      <c r="L159" s="285">
        <v>0</v>
      </c>
      <c r="M159" s="285"/>
      <c r="N159" s="285">
        <v>-11899</v>
      </c>
      <c r="O159" s="287">
        <v>-1.49</v>
      </c>
    </row>
    <row r="160" spans="1:15" s="189" customFormat="1" ht="14.45" customHeight="1" x14ac:dyDescent="0.2">
      <c r="A160" s="284" t="s">
        <v>654</v>
      </c>
      <c r="B160" s="285">
        <v>-52352</v>
      </c>
      <c r="C160" s="285">
        <v>0</v>
      </c>
      <c r="D160" s="285"/>
      <c r="E160" s="285">
        <v>13603</v>
      </c>
      <c r="F160" s="285">
        <v>-2547</v>
      </c>
      <c r="G160" s="285"/>
      <c r="H160" s="285">
        <v>0</v>
      </c>
      <c r="I160" s="285">
        <v>0</v>
      </c>
      <c r="J160" s="285"/>
      <c r="K160" s="285">
        <v>70225</v>
      </c>
      <c r="L160" s="285">
        <v>0</v>
      </c>
      <c r="M160" s="285"/>
      <c r="N160" s="285">
        <v>-8907</v>
      </c>
      <c r="O160" s="287">
        <v>-1.32</v>
      </c>
    </row>
    <row r="161" spans="1:15" s="189" customFormat="1" x14ac:dyDescent="0.2">
      <c r="A161" s="284" t="s">
        <v>655</v>
      </c>
      <c r="B161" s="285">
        <v>0</v>
      </c>
      <c r="C161" s="285">
        <v>0</v>
      </c>
      <c r="D161" s="285"/>
      <c r="E161" s="285">
        <v>18462</v>
      </c>
      <c r="F161" s="285">
        <v>-4023</v>
      </c>
      <c r="G161" s="285"/>
      <c r="H161" s="285">
        <v>0</v>
      </c>
      <c r="I161" s="285">
        <v>0</v>
      </c>
      <c r="J161" s="285"/>
      <c r="K161" s="285">
        <v>-124625</v>
      </c>
      <c r="L161" s="285">
        <v>-153083</v>
      </c>
      <c r="M161" s="285"/>
      <c r="N161" s="285">
        <v>-11018</v>
      </c>
      <c r="O161" s="287">
        <v>-1.07</v>
      </c>
    </row>
    <row r="162" spans="1:15" s="189" customFormat="1" x14ac:dyDescent="0.2">
      <c r="A162" s="284" t="s">
        <v>656</v>
      </c>
      <c r="B162" s="285">
        <v>0</v>
      </c>
      <c r="C162" s="285">
        <v>0</v>
      </c>
      <c r="D162" s="285"/>
      <c r="E162" s="285">
        <v>6177</v>
      </c>
      <c r="F162" s="285">
        <v>-1804</v>
      </c>
      <c r="G162" s="285"/>
      <c r="H162" s="285">
        <v>0</v>
      </c>
      <c r="I162" s="285">
        <v>0</v>
      </c>
      <c r="J162" s="285"/>
      <c r="K162" s="285">
        <v>48070</v>
      </c>
      <c r="L162" s="285">
        <v>-53180</v>
      </c>
      <c r="M162" s="285"/>
      <c r="N162" s="285">
        <v>-136</v>
      </c>
      <c r="O162" s="287">
        <v>-0.01</v>
      </c>
    </row>
    <row r="163" spans="1:15" s="189" customFormat="1" x14ac:dyDescent="0.2">
      <c r="A163" s="284" t="s">
        <v>657</v>
      </c>
      <c r="B163" s="285">
        <v>0</v>
      </c>
      <c r="C163" s="285">
        <v>0</v>
      </c>
      <c r="D163" s="285"/>
      <c r="E163" s="285">
        <v>2919</v>
      </c>
      <c r="F163" s="285">
        <v>-1848</v>
      </c>
      <c r="G163" s="285"/>
      <c r="H163" s="285">
        <v>0</v>
      </c>
      <c r="I163" s="285">
        <v>0</v>
      </c>
      <c r="J163" s="285"/>
      <c r="K163" s="285">
        <v>24465</v>
      </c>
      <c r="L163" s="285">
        <v>-45661</v>
      </c>
      <c r="M163" s="285"/>
      <c r="N163" s="285">
        <v>-68</v>
      </c>
      <c r="O163" s="287">
        <v>-0.01</v>
      </c>
    </row>
    <row r="164" spans="1:15" s="189" customFormat="1" x14ac:dyDescent="0.2">
      <c r="A164" s="284" t="s">
        <v>658</v>
      </c>
      <c r="B164" s="285">
        <v>-540000</v>
      </c>
      <c r="C164" s="285">
        <v>421000</v>
      </c>
      <c r="D164" s="285"/>
      <c r="E164" s="285">
        <v>2437</v>
      </c>
      <c r="F164" s="285">
        <v>-1109</v>
      </c>
      <c r="G164" s="285"/>
      <c r="H164" s="285">
        <v>0</v>
      </c>
      <c r="I164" s="285">
        <v>0</v>
      </c>
      <c r="J164" s="285"/>
      <c r="K164" s="285">
        <v>3312</v>
      </c>
      <c r="L164" s="285">
        <v>-23267</v>
      </c>
      <c r="M164" s="285"/>
      <c r="N164" s="285">
        <v>-62</v>
      </c>
      <c r="O164" s="287">
        <v>-0.01</v>
      </c>
    </row>
    <row r="165" spans="1:15" s="189" customFormat="1" x14ac:dyDescent="0.2">
      <c r="A165" s="284" t="s">
        <v>515</v>
      </c>
      <c r="B165" s="285">
        <v>0</v>
      </c>
      <c r="C165" s="285">
        <v>0</v>
      </c>
      <c r="D165" s="285"/>
      <c r="E165" s="285">
        <v>41</v>
      </c>
      <c r="F165" s="285">
        <v>-20</v>
      </c>
      <c r="G165" s="285"/>
      <c r="H165" s="285">
        <v>43</v>
      </c>
      <c r="I165" s="285">
        <v>-42</v>
      </c>
      <c r="J165" s="285"/>
      <c r="K165" s="285">
        <v>1173</v>
      </c>
      <c r="L165" s="285">
        <v>-1455</v>
      </c>
      <c r="M165" s="285"/>
      <c r="N165" s="285">
        <v>-7</v>
      </c>
      <c r="O165" s="287">
        <v>-0.04</v>
      </c>
    </row>
    <row r="166" spans="1:15" s="189" customFormat="1" x14ac:dyDescent="0.2">
      <c r="A166" s="284" t="s">
        <v>682</v>
      </c>
      <c r="B166" s="285">
        <v>0</v>
      </c>
      <c r="C166" s="285">
        <v>0</v>
      </c>
      <c r="D166" s="285"/>
      <c r="E166" s="285">
        <v>34</v>
      </c>
      <c r="F166" s="285">
        <v>-7</v>
      </c>
      <c r="G166" s="285"/>
      <c r="H166" s="285">
        <v>0</v>
      </c>
      <c r="I166" s="285">
        <v>-14</v>
      </c>
      <c r="J166" s="285"/>
      <c r="K166" s="285">
        <v>1283</v>
      </c>
      <c r="L166" s="285">
        <v>-1380</v>
      </c>
      <c r="M166" s="285"/>
      <c r="N166" s="285">
        <v>-11</v>
      </c>
      <c r="O166" s="287">
        <v>-0.04</v>
      </c>
    </row>
    <row r="167" spans="1:15" s="189" customFormat="1" x14ac:dyDescent="0.2">
      <c r="A167" s="284" t="s">
        <v>683</v>
      </c>
      <c r="B167" s="285">
        <v>0</v>
      </c>
      <c r="C167" s="285">
        <v>0</v>
      </c>
      <c r="D167" s="285"/>
      <c r="E167" s="285">
        <v>366</v>
      </c>
      <c r="F167" s="285">
        <v>0</v>
      </c>
      <c r="G167" s="285"/>
      <c r="H167" s="285">
        <v>0</v>
      </c>
      <c r="I167" s="285">
        <v>-196</v>
      </c>
      <c r="J167" s="285"/>
      <c r="K167" s="285">
        <v>8449</v>
      </c>
      <c r="L167" s="285">
        <v>-8620</v>
      </c>
      <c r="M167" s="285"/>
      <c r="N167" s="285">
        <v>-10</v>
      </c>
      <c r="O167" s="287">
        <v>-0.01</v>
      </c>
    </row>
    <row r="168" spans="1:15" s="189" customFormat="1" x14ac:dyDescent="0.2">
      <c r="A168" s="284" t="s">
        <v>754</v>
      </c>
      <c r="B168" s="285">
        <v>0</v>
      </c>
      <c r="C168" s="285">
        <v>0</v>
      </c>
      <c r="D168" s="285"/>
      <c r="E168" s="285">
        <v>614</v>
      </c>
      <c r="F168" s="285">
        <v>-537</v>
      </c>
      <c r="G168" s="285"/>
      <c r="H168" s="285">
        <v>222</v>
      </c>
      <c r="I168" s="285">
        <v>-648</v>
      </c>
      <c r="J168" s="285"/>
      <c r="K168" s="285">
        <v>5900</v>
      </c>
      <c r="L168" s="285">
        <v>-6447</v>
      </c>
      <c r="M168" s="285"/>
      <c r="N168" s="285">
        <v>-12</v>
      </c>
      <c r="O168" s="287">
        <v>-0.01</v>
      </c>
    </row>
    <row r="169" spans="1:15" s="189" customFormat="1" x14ac:dyDescent="0.2">
      <c r="A169" s="284" t="s">
        <v>576</v>
      </c>
      <c r="B169" s="285">
        <v>0</v>
      </c>
      <c r="C169" s="285">
        <v>0</v>
      </c>
      <c r="D169" s="285"/>
      <c r="E169" s="285">
        <v>3389</v>
      </c>
      <c r="F169" s="285">
        <v>-57</v>
      </c>
      <c r="G169" s="285"/>
      <c r="H169" s="285">
        <v>118</v>
      </c>
      <c r="I169" s="285">
        <v>-579</v>
      </c>
      <c r="J169" s="285"/>
      <c r="K169" s="285">
        <v>9321</v>
      </c>
      <c r="L169" s="285">
        <v>-4065</v>
      </c>
      <c r="M169" s="285"/>
      <c r="N169" s="285">
        <v>-14</v>
      </c>
      <c r="O169" s="287">
        <v>-0.02</v>
      </c>
    </row>
    <row r="170" spans="1:15" s="189" customFormat="1" x14ac:dyDescent="0.2">
      <c r="A170" s="284" t="s">
        <v>577</v>
      </c>
      <c r="B170" s="285">
        <v>0</v>
      </c>
      <c r="C170" s="285">
        <v>0</v>
      </c>
      <c r="D170" s="285"/>
      <c r="E170" s="285">
        <v>206</v>
      </c>
      <c r="F170" s="285">
        <v>-10</v>
      </c>
      <c r="G170" s="285"/>
      <c r="H170" s="285">
        <v>89</v>
      </c>
      <c r="I170" s="285">
        <v>-185</v>
      </c>
      <c r="J170" s="285"/>
      <c r="K170" s="285">
        <v>1813</v>
      </c>
      <c r="L170" s="285">
        <v>-2106</v>
      </c>
      <c r="M170" s="285"/>
      <c r="N170" s="285">
        <v>-9</v>
      </c>
      <c r="O170" s="287">
        <v>-0.03</v>
      </c>
    </row>
    <row r="171" spans="1:15" s="189" customFormat="1" x14ac:dyDescent="0.2">
      <c r="A171" s="284" t="s">
        <v>578</v>
      </c>
      <c r="B171" s="285">
        <v>0</v>
      </c>
      <c r="C171" s="285">
        <v>0</v>
      </c>
      <c r="D171" s="285"/>
      <c r="E171" s="285">
        <v>1340</v>
      </c>
      <c r="F171" s="285">
        <v>-1</v>
      </c>
      <c r="G171" s="285"/>
      <c r="H171" s="285">
        <v>272</v>
      </c>
      <c r="I171" s="285">
        <v>-1186</v>
      </c>
      <c r="J171" s="285"/>
      <c r="K171" s="285">
        <v>6495</v>
      </c>
      <c r="L171" s="285">
        <v>-6090</v>
      </c>
      <c r="M171" s="285"/>
      <c r="N171" s="285">
        <v>-14</v>
      </c>
      <c r="O171" s="287">
        <v>-0.01</v>
      </c>
    </row>
    <row r="172" spans="1:15" s="189" customFormat="1" x14ac:dyDescent="0.2">
      <c r="A172" s="284" t="s">
        <v>770</v>
      </c>
      <c r="B172" s="285">
        <v>0</v>
      </c>
      <c r="C172" s="285">
        <v>0</v>
      </c>
      <c r="D172" s="285"/>
      <c r="E172" s="285">
        <v>743</v>
      </c>
      <c r="F172" s="285">
        <v>-5</v>
      </c>
      <c r="G172" s="285"/>
      <c r="H172" s="285">
        <v>-518</v>
      </c>
      <c r="I172" s="285">
        <v>0</v>
      </c>
      <c r="J172" s="285"/>
      <c r="K172" s="285">
        <v>11365</v>
      </c>
      <c r="L172" s="285">
        <v>-7810</v>
      </c>
      <c r="M172" s="285"/>
      <c r="N172" s="285">
        <v>-230</v>
      </c>
      <c r="O172" s="287">
        <v>-0.12</v>
      </c>
    </row>
    <row r="173" spans="1:15" s="189" customFormat="1" x14ac:dyDescent="0.2">
      <c r="A173" s="284" t="s">
        <v>516</v>
      </c>
      <c r="B173" s="285">
        <v>0</v>
      </c>
      <c r="C173" s="285">
        <v>0</v>
      </c>
      <c r="D173" s="285"/>
      <c r="E173" s="285">
        <v>1730</v>
      </c>
      <c r="F173" s="285">
        <v>0</v>
      </c>
      <c r="G173" s="285"/>
      <c r="H173" s="285">
        <v>557</v>
      </c>
      <c r="I173" s="285">
        <v>-1223</v>
      </c>
      <c r="J173" s="285"/>
      <c r="K173" s="285">
        <v>13482</v>
      </c>
      <c r="L173" s="285">
        <v>-10403</v>
      </c>
      <c r="M173" s="285"/>
      <c r="N173" s="285">
        <v>-37</v>
      </c>
      <c r="O173" s="287">
        <v>-0.01</v>
      </c>
    </row>
    <row r="174" spans="1:15" s="189" customFormat="1" x14ac:dyDescent="0.2">
      <c r="A174" s="284" t="s">
        <v>517</v>
      </c>
      <c r="B174" s="285">
        <v>0</v>
      </c>
      <c r="C174" s="285">
        <v>0</v>
      </c>
      <c r="D174" s="285"/>
      <c r="E174" s="285">
        <v>1466</v>
      </c>
      <c r="F174" s="285">
        <v>0</v>
      </c>
      <c r="G174" s="285"/>
      <c r="H174" s="285">
        <v>570</v>
      </c>
      <c r="I174" s="285">
        <v>-1420</v>
      </c>
      <c r="J174" s="285"/>
      <c r="K174" s="285">
        <v>11257</v>
      </c>
      <c r="L174" s="285">
        <v>-10602</v>
      </c>
      <c r="M174" s="285"/>
      <c r="N174" s="285">
        <v>-43</v>
      </c>
      <c r="O174" s="287">
        <v>-0.01</v>
      </c>
    </row>
    <row r="175" spans="1:15" s="189" customFormat="1" x14ac:dyDescent="0.2">
      <c r="A175" s="284" t="s">
        <v>518</v>
      </c>
      <c r="B175" s="285">
        <v>0</v>
      </c>
      <c r="C175" s="285">
        <v>0</v>
      </c>
      <c r="D175" s="285"/>
      <c r="E175" s="285">
        <v>766</v>
      </c>
      <c r="F175" s="285">
        <v>-26</v>
      </c>
      <c r="G175" s="285"/>
      <c r="H175" s="285">
        <v>223</v>
      </c>
      <c r="I175" s="285">
        <v>-715</v>
      </c>
      <c r="J175" s="285"/>
      <c r="K175" s="285">
        <v>4383</v>
      </c>
      <c r="L175" s="285">
        <v>-4187</v>
      </c>
      <c r="M175" s="285"/>
      <c r="N175" s="285">
        <v>-23</v>
      </c>
      <c r="O175" s="287">
        <v>-0.02</v>
      </c>
    </row>
    <row r="176" spans="1:15" s="189" customFormat="1" x14ac:dyDescent="0.2">
      <c r="A176" s="284" t="s">
        <v>519</v>
      </c>
      <c r="B176" s="285">
        <v>0</v>
      </c>
      <c r="C176" s="285">
        <v>0</v>
      </c>
      <c r="D176" s="285"/>
      <c r="E176" s="285">
        <v>1245</v>
      </c>
      <c r="F176" s="285">
        <v>-31</v>
      </c>
      <c r="G176" s="285"/>
      <c r="H176" s="285">
        <v>459</v>
      </c>
      <c r="I176" s="285">
        <v>-1219</v>
      </c>
      <c r="J176" s="285"/>
      <c r="K176" s="285">
        <v>9057</v>
      </c>
      <c r="L176" s="285">
        <v>-6366</v>
      </c>
      <c r="M176" s="285"/>
      <c r="N176" s="285">
        <v>-50</v>
      </c>
      <c r="O176" s="287">
        <v>-0.02</v>
      </c>
    </row>
    <row r="177" spans="1:15" s="189" customFormat="1" x14ac:dyDescent="0.2">
      <c r="A177" s="284" t="s">
        <v>520</v>
      </c>
      <c r="B177" s="285">
        <v>0</v>
      </c>
      <c r="C177" s="285">
        <v>0</v>
      </c>
      <c r="D177" s="285"/>
      <c r="E177" s="285">
        <v>1435</v>
      </c>
      <c r="F177" s="285">
        <v>-10</v>
      </c>
      <c r="G177" s="285"/>
      <c r="H177" s="285">
        <v>537</v>
      </c>
      <c r="I177" s="285">
        <v>-1239</v>
      </c>
      <c r="J177" s="285"/>
      <c r="K177" s="285">
        <v>11518</v>
      </c>
      <c r="L177" s="285">
        <v>-11065</v>
      </c>
      <c r="M177" s="285"/>
      <c r="N177" s="285">
        <v>-37</v>
      </c>
      <c r="O177" s="287">
        <v>-0.01</v>
      </c>
    </row>
    <row r="178" spans="1:15" s="189" customFormat="1" x14ac:dyDescent="0.2">
      <c r="A178" s="284" t="s">
        <v>521</v>
      </c>
      <c r="B178" s="285">
        <v>0</v>
      </c>
      <c r="C178" s="285">
        <v>0</v>
      </c>
      <c r="D178" s="285"/>
      <c r="E178" s="285">
        <v>878</v>
      </c>
      <c r="F178" s="285">
        <v>0</v>
      </c>
      <c r="G178" s="285"/>
      <c r="H178" s="285">
        <v>392</v>
      </c>
      <c r="I178" s="285">
        <v>-781</v>
      </c>
      <c r="J178" s="285"/>
      <c r="K178" s="285">
        <v>8760</v>
      </c>
      <c r="L178" s="285">
        <v>-7547</v>
      </c>
      <c r="M178" s="285"/>
      <c r="N178" s="285">
        <v>-32</v>
      </c>
      <c r="O178" s="287">
        <v>-0.01</v>
      </c>
    </row>
    <row r="179" spans="1:15" s="189" customFormat="1" x14ac:dyDescent="0.2">
      <c r="A179" s="284" t="s">
        <v>579</v>
      </c>
      <c r="B179" s="285">
        <v>0</v>
      </c>
      <c r="C179" s="285">
        <v>0</v>
      </c>
      <c r="D179" s="285"/>
      <c r="E179" s="285">
        <v>1384</v>
      </c>
      <c r="F179" s="285">
        <v>0</v>
      </c>
      <c r="G179" s="285"/>
      <c r="H179" s="285">
        <v>0</v>
      </c>
      <c r="I179" s="285">
        <v>0</v>
      </c>
      <c r="J179" s="285"/>
      <c r="K179" s="285">
        <v>9987</v>
      </c>
      <c r="L179" s="285">
        <v>-9965</v>
      </c>
      <c r="M179" s="285"/>
      <c r="N179" s="285">
        <v>-1239</v>
      </c>
      <c r="O179" s="287">
        <v>-0.14000000000000001</v>
      </c>
    </row>
    <row r="180" spans="1:15" s="189" customFormat="1" x14ac:dyDescent="0.2">
      <c r="A180" s="284" t="s">
        <v>582</v>
      </c>
      <c r="B180" s="285">
        <v>0</v>
      </c>
      <c r="C180" s="285">
        <v>0</v>
      </c>
      <c r="D180" s="285"/>
      <c r="E180" s="285">
        <v>1057</v>
      </c>
      <c r="F180" s="285">
        <v>-266</v>
      </c>
      <c r="G180" s="285"/>
      <c r="H180" s="285">
        <v>0</v>
      </c>
      <c r="I180" s="285">
        <v>-98</v>
      </c>
      <c r="J180" s="285"/>
      <c r="K180" s="285">
        <v>8681</v>
      </c>
      <c r="L180" s="285">
        <v>-7026</v>
      </c>
      <c r="M180" s="285"/>
      <c r="N180" s="285">
        <v>-91</v>
      </c>
      <c r="O180" s="287">
        <v>-0.02</v>
      </c>
    </row>
    <row r="181" spans="1:15" s="189" customFormat="1" x14ac:dyDescent="0.2">
      <c r="A181" s="284" t="s">
        <v>584</v>
      </c>
      <c r="B181" s="285">
        <v>0</v>
      </c>
      <c r="C181" s="285">
        <v>0</v>
      </c>
      <c r="D181" s="285"/>
      <c r="E181" s="285">
        <v>2882</v>
      </c>
      <c r="F181" s="285">
        <v>0</v>
      </c>
      <c r="G181" s="285"/>
      <c r="H181" s="285">
        <v>0</v>
      </c>
      <c r="I181" s="285">
        <v>0</v>
      </c>
      <c r="J181" s="285"/>
      <c r="K181" s="285">
        <v>20117</v>
      </c>
      <c r="L181" s="285">
        <v>-15126</v>
      </c>
      <c r="M181" s="285"/>
      <c r="N181" s="285">
        <v>-51</v>
      </c>
      <c r="O181" s="287">
        <v>-0.01</v>
      </c>
    </row>
    <row r="182" spans="1:15" s="189" customFormat="1" x14ac:dyDescent="0.2">
      <c r="A182" s="284" t="s">
        <v>586</v>
      </c>
      <c r="B182" s="285">
        <v>0</v>
      </c>
      <c r="C182" s="285">
        <v>0</v>
      </c>
      <c r="D182" s="285"/>
      <c r="E182" s="285">
        <v>7713</v>
      </c>
      <c r="F182" s="285">
        <v>0</v>
      </c>
      <c r="G182" s="285"/>
      <c r="H182" s="285">
        <v>0</v>
      </c>
      <c r="I182" s="285">
        <v>0</v>
      </c>
      <c r="J182" s="285"/>
      <c r="K182" s="285">
        <v>57320</v>
      </c>
      <c r="L182" s="285">
        <v>-57076</v>
      </c>
      <c r="M182" s="285"/>
      <c r="N182" s="285">
        <v>-49</v>
      </c>
      <c r="O182" s="287">
        <v>-0.01</v>
      </c>
    </row>
    <row r="183" spans="1:15" s="189" customFormat="1" x14ac:dyDescent="0.2">
      <c r="A183" s="284" t="s">
        <v>588</v>
      </c>
      <c r="B183" s="285">
        <v>0</v>
      </c>
      <c r="C183" s="285">
        <v>0</v>
      </c>
      <c r="D183" s="285"/>
      <c r="E183" s="285">
        <v>1413</v>
      </c>
      <c r="F183" s="285">
        <v>0</v>
      </c>
      <c r="G183" s="285"/>
      <c r="H183" s="285">
        <v>0</v>
      </c>
      <c r="I183" s="285">
        <v>0</v>
      </c>
      <c r="J183" s="285"/>
      <c r="K183" s="285">
        <v>16541</v>
      </c>
      <c r="L183" s="285">
        <v>-17492</v>
      </c>
      <c r="M183" s="285"/>
      <c r="N183" s="285">
        <v>-64</v>
      </c>
      <c r="O183" s="287">
        <v>-0.01</v>
      </c>
    </row>
    <row r="184" spans="1:15" s="189" customFormat="1" x14ac:dyDescent="0.2">
      <c r="A184" s="284" t="s">
        <v>589</v>
      </c>
      <c r="B184" s="285">
        <v>0</v>
      </c>
      <c r="C184" s="285">
        <v>0</v>
      </c>
      <c r="D184" s="285"/>
      <c r="E184" s="285">
        <v>472</v>
      </c>
      <c r="F184" s="285">
        <v>-60</v>
      </c>
      <c r="G184" s="285"/>
      <c r="H184" s="285">
        <v>0</v>
      </c>
      <c r="I184" s="285">
        <v>-193</v>
      </c>
      <c r="J184" s="285"/>
      <c r="K184" s="285">
        <v>8685</v>
      </c>
      <c r="L184" s="285">
        <v>-8871</v>
      </c>
      <c r="M184" s="285"/>
      <c r="N184" s="285">
        <v>-194</v>
      </c>
      <c r="O184" s="287">
        <v>-7.0000000000000007E-2</v>
      </c>
    </row>
    <row r="185" spans="1:15" s="189" customFormat="1" x14ac:dyDescent="0.2">
      <c r="A185" s="284" t="s">
        <v>591</v>
      </c>
      <c r="B185" s="285">
        <v>0</v>
      </c>
      <c r="C185" s="285">
        <v>0</v>
      </c>
      <c r="D185" s="285"/>
      <c r="E185" s="285">
        <v>633</v>
      </c>
      <c r="F185" s="285">
        <v>-85</v>
      </c>
      <c r="G185" s="285"/>
      <c r="H185" s="285">
        <v>0</v>
      </c>
      <c r="I185" s="285">
        <v>-260</v>
      </c>
      <c r="J185" s="285"/>
      <c r="K185" s="285">
        <v>6862</v>
      </c>
      <c r="L185" s="285">
        <v>-6020</v>
      </c>
      <c r="M185" s="285"/>
      <c r="N185" s="285">
        <v>-38</v>
      </c>
      <c r="O185" s="287">
        <v>-0.01</v>
      </c>
    </row>
    <row r="186" spans="1:15" s="189" customFormat="1" x14ac:dyDescent="0.2">
      <c r="A186" s="284" t="s">
        <v>592</v>
      </c>
      <c r="B186" s="285">
        <v>0</v>
      </c>
      <c r="C186" s="285">
        <v>0</v>
      </c>
      <c r="D186" s="285"/>
      <c r="E186" s="285">
        <v>158</v>
      </c>
      <c r="F186" s="285">
        <v>-31</v>
      </c>
      <c r="G186" s="285"/>
      <c r="H186" s="285">
        <v>0</v>
      </c>
      <c r="I186" s="285">
        <v>-28</v>
      </c>
      <c r="J186" s="285"/>
      <c r="K186" s="285">
        <v>4423</v>
      </c>
      <c r="L186" s="285">
        <v>-2222</v>
      </c>
      <c r="M186" s="285"/>
      <c r="N186" s="285">
        <v>-101</v>
      </c>
      <c r="O186" s="287">
        <v>-0.13</v>
      </c>
    </row>
    <row r="187" spans="1:15" s="189" customFormat="1" x14ac:dyDescent="0.2">
      <c r="A187" s="284" t="s">
        <v>593</v>
      </c>
      <c r="B187" s="285">
        <v>0</v>
      </c>
      <c r="C187" s="285">
        <v>0</v>
      </c>
      <c r="D187" s="285"/>
      <c r="E187" s="285">
        <v>791</v>
      </c>
      <c r="F187" s="285">
        <v>-27</v>
      </c>
      <c r="G187" s="285"/>
      <c r="H187" s="285">
        <v>0</v>
      </c>
      <c r="I187" s="285">
        <v>-336</v>
      </c>
      <c r="J187" s="285"/>
      <c r="K187" s="285">
        <v>13154</v>
      </c>
      <c r="L187" s="285">
        <v>-11291</v>
      </c>
      <c r="M187" s="285"/>
      <c r="N187" s="285">
        <v>-575</v>
      </c>
      <c r="O187" s="287">
        <v>-0.16</v>
      </c>
    </row>
    <row r="188" spans="1:15" s="189" customFormat="1" x14ac:dyDescent="0.2">
      <c r="A188" s="284" t="s">
        <v>594</v>
      </c>
      <c r="B188" s="285">
        <v>0</v>
      </c>
      <c r="C188" s="285">
        <v>0</v>
      </c>
      <c r="D188" s="285"/>
      <c r="E188" s="285">
        <v>731</v>
      </c>
      <c r="F188" s="285">
        <v>-98</v>
      </c>
      <c r="G188" s="285"/>
      <c r="H188" s="285">
        <v>0</v>
      </c>
      <c r="I188" s="285">
        <v>-293</v>
      </c>
      <c r="J188" s="285"/>
      <c r="K188" s="285">
        <v>13564</v>
      </c>
      <c r="L188" s="285">
        <v>-10811</v>
      </c>
      <c r="M188" s="285"/>
      <c r="N188" s="285">
        <v>-32</v>
      </c>
      <c r="O188" s="287">
        <v>-0.01</v>
      </c>
    </row>
    <row r="189" spans="1:15" s="189" customFormat="1" x14ac:dyDescent="0.2">
      <c r="A189" s="284" t="s">
        <v>595</v>
      </c>
      <c r="B189" s="285">
        <v>0</v>
      </c>
      <c r="C189" s="285">
        <v>0</v>
      </c>
      <c r="D189" s="285"/>
      <c r="E189" s="285">
        <v>818</v>
      </c>
      <c r="F189" s="285">
        <v>-136</v>
      </c>
      <c r="G189" s="285"/>
      <c r="H189" s="285">
        <v>0</v>
      </c>
      <c r="I189" s="285">
        <v>0</v>
      </c>
      <c r="J189" s="285"/>
      <c r="K189" s="285">
        <v>22742</v>
      </c>
      <c r="L189" s="285">
        <v>-18804</v>
      </c>
      <c r="M189" s="285"/>
      <c r="N189" s="285">
        <v>-243</v>
      </c>
      <c r="O189" s="287">
        <v>-0.06</v>
      </c>
    </row>
    <row r="190" spans="1:15" s="189" customFormat="1" x14ac:dyDescent="0.2">
      <c r="A190" s="284" t="s">
        <v>596</v>
      </c>
      <c r="B190" s="285">
        <v>0</v>
      </c>
      <c r="C190" s="285">
        <v>0</v>
      </c>
      <c r="D190" s="285"/>
      <c r="E190" s="285">
        <v>1662</v>
      </c>
      <c r="F190" s="285">
        <v>-1325</v>
      </c>
      <c r="G190" s="285"/>
      <c r="H190" s="285">
        <v>0</v>
      </c>
      <c r="I190" s="285">
        <v>0</v>
      </c>
      <c r="J190" s="285"/>
      <c r="K190" s="285">
        <v>47366</v>
      </c>
      <c r="L190" s="285">
        <v>-35015</v>
      </c>
      <c r="M190" s="285"/>
      <c r="N190" s="285">
        <v>-43</v>
      </c>
      <c r="O190" s="287">
        <v>0</v>
      </c>
    </row>
    <row r="191" spans="1:15" s="189" customFormat="1" x14ac:dyDescent="0.2">
      <c r="A191" s="284" t="s">
        <v>597</v>
      </c>
      <c r="B191" s="285">
        <v>0</v>
      </c>
      <c r="C191" s="285">
        <v>0</v>
      </c>
      <c r="D191" s="285"/>
      <c r="E191" s="285">
        <v>1679</v>
      </c>
      <c r="F191" s="285">
        <v>-123</v>
      </c>
      <c r="G191" s="285"/>
      <c r="H191" s="285">
        <v>0</v>
      </c>
      <c r="I191" s="285">
        <v>0</v>
      </c>
      <c r="J191" s="285"/>
      <c r="K191" s="285">
        <v>18805</v>
      </c>
      <c r="L191" s="285">
        <v>-19803</v>
      </c>
      <c r="M191" s="285"/>
      <c r="N191" s="285">
        <v>-49</v>
      </c>
      <c r="O191" s="287">
        <v>-0.02</v>
      </c>
    </row>
    <row r="192" spans="1:15" s="189" customFormat="1" x14ac:dyDescent="0.2">
      <c r="A192" s="284" t="s">
        <v>598</v>
      </c>
      <c r="B192" s="285">
        <v>0</v>
      </c>
      <c r="C192" s="285">
        <v>0</v>
      </c>
      <c r="D192" s="285"/>
      <c r="E192" s="285">
        <v>1607</v>
      </c>
      <c r="F192" s="285">
        <v>-1780</v>
      </c>
      <c r="G192" s="285"/>
      <c r="H192" s="285">
        <v>0</v>
      </c>
      <c r="I192" s="285">
        <v>0</v>
      </c>
      <c r="J192" s="285"/>
      <c r="K192" s="285">
        <v>13807</v>
      </c>
      <c r="L192" s="285">
        <v>-14450</v>
      </c>
      <c r="M192" s="285"/>
      <c r="N192" s="285">
        <v>-53</v>
      </c>
      <c r="O192" s="287">
        <v>-0.02</v>
      </c>
    </row>
    <row r="193" spans="1:15" s="189" customFormat="1" x14ac:dyDescent="0.2">
      <c r="A193" s="284" t="s">
        <v>599</v>
      </c>
      <c r="B193" s="285">
        <v>0</v>
      </c>
      <c r="C193" s="285">
        <v>0</v>
      </c>
      <c r="D193" s="285"/>
      <c r="E193" s="285">
        <v>842</v>
      </c>
      <c r="F193" s="285">
        <v>-71</v>
      </c>
      <c r="G193" s="285"/>
      <c r="H193" s="285">
        <v>0</v>
      </c>
      <c r="I193" s="285">
        <v>-194</v>
      </c>
      <c r="J193" s="285"/>
      <c r="K193" s="285">
        <v>10174</v>
      </c>
      <c r="L193" s="285">
        <v>-8885</v>
      </c>
      <c r="M193" s="285"/>
      <c r="N193" s="285">
        <v>-43</v>
      </c>
      <c r="O193" s="287">
        <v>-0.01</v>
      </c>
    </row>
    <row r="194" spans="1:15" s="189" customFormat="1" x14ac:dyDescent="0.2">
      <c r="A194" s="284" t="s">
        <v>601</v>
      </c>
      <c r="B194" s="285">
        <v>0</v>
      </c>
      <c r="C194" s="285">
        <v>0</v>
      </c>
      <c r="D194" s="285"/>
      <c r="E194" s="285">
        <v>0</v>
      </c>
      <c r="F194" s="285">
        <v>0</v>
      </c>
      <c r="G194" s="285"/>
      <c r="H194" s="285">
        <v>0</v>
      </c>
      <c r="I194" s="285">
        <v>0</v>
      </c>
      <c r="J194" s="285"/>
      <c r="K194" s="285">
        <v>0</v>
      </c>
      <c r="L194" s="285">
        <v>0</v>
      </c>
      <c r="M194" s="285"/>
      <c r="N194" s="285">
        <v>-1</v>
      </c>
      <c r="O194" s="287">
        <v>0</v>
      </c>
    </row>
    <row r="195" spans="1:15" s="189" customFormat="1" x14ac:dyDescent="0.2">
      <c r="A195" s="284" t="s">
        <v>602</v>
      </c>
      <c r="B195" s="285">
        <v>0</v>
      </c>
      <c r="C195" s="285">
        <v>0</v>
      </c>
      <c r="D195" s="285"/>
      <c r="E195" s="285">
        <v>43875</v>
      </c>
      <c r="F195" s="285">
        <v>-43730</v>
      </c>
      <c r="G195" s="285"/>
      <c r="H195" s="285">
        <v>0</v>
      </c>
      <c r="I195" s="285">
        <v>0</v>
      </c>
      <c r="J195" s="285"/>
      <c r="K195" s="285">
        <v>0</v>
      </c>
      <c r="L195" s="285">
        <v>0</v>
      </c>
      <c r="M195" s="285"/>
      <c r="N195" s="285">
        <v>-125</v>
      </c>
      <c r="O195" s="287">
        <v>-0.01</v>
      </c>
    </row>
    <row r="196" spans="1:15" s="189" customFormat="1" x14ac:dyDescent="0.2">
      <c r="A196" s="284" t="s">
        <v>603</v>
      </c>
      <c r="B196" s="285">
        <v>0</v>
      </c>
      <c r="C196" s="285">
        <v>0</v>
      </c>
      <c r="D196" s="285"/>
      <c r="E196" s="285">
        <v>0</v>
      </c>
      <c r="F196" s="285">
        <v>-4611</v>
      </c>
      <c r="G196" s="285"/>
      <c r="H196" s="285">
        <v>0</v>
      </c>
      <c r="I196" s="285">
        <v>0</v>
      </c>
      <c r="J196" s="285"/>
      <c r="K196" s="285">
        <v>0</v>
      </c>
      <c r="L196" s="285">
        <v>0</v>
      </c>
      <c r="M196" s="285"/>
      <c r="N196" s="285">
        <v>0</v>
      </c>
      <c r="O196" s="287">
        <v>0</v>
      </c>
    </row>
    <row r="197" spans="1:15" s="189" customFormat="1" x14ac:dyDescent="0.2">
      <c r="A197" s="284" t="s">
        <v>604</v>
      </c>
      <c r="B197" s="285">
        <v>0</v>
      </c>
      <c r="C197" s="285">
        <v>0</v>
      </c>
      <c r="D197" s="285"/>
      <c r="E197" s="285">
        <v>1049</v>
      </c>
      <c r="F197" s="285">
        <v>-284</v>
      </c>
      <c r="G197" s="285"/>
      <c r="H197" s="285">
        <v>0</v>
      </c>
      <c r="I197" s="285">
        <v>0</v>
      </c>
      <c r="J197" s="285"/>
      <c r="K197" s="285">
        <v>7216</v>
      </c>
      <c r="L197" s="285">
        <v>-10486</v>
      </c>
      <c r="M197" s="285"/>
      <c r="N197" s="285">
        <v>-37</v>
      </c>
      <c r="O197" s="287">
        <v>-0.01</v>
      </c>
    </row>
    <row r="198" spans="1:15" s="189" customFormat="1" ht="22.5" x14ac:dyDescent="0.2">
      <c r="A198" s="284" t="s">
        <v>606</v>
      </c>
      <c r="B198" s="285">
        <v>-36355</v>
      </c>
      <c r="C198" s="285">
        <v>0</v>
      </c>
      <c r="D198" s="285"/>
      <c r="E198" s="285">
        <v>0</v>
      </c>
      <c r="F198" s="285">
        <v>-100</v>
      </c>
      <c r="G198" s="285"/>
      <c r="H198" s="285">
        <v>0</v>
      </c>
      <c r="I198" s="285">
        <v>0</v>
      </c>
      <c r="J198" s="285"/>
      <c r="K198" s="285">
        <v>0</v>
      </c>
      <c r="L198" s="285">
        <v>0</v>
      </c>
      <c r="M198" s="285"/>
      <c r="N198" s="285">
        <v>-714</v>
      </c>
      <c r="O198" s="287">
        <v>-0.14000000000000001</v>
      </c>
    </row>
    <row r="199" spans="1:15" s="189" customFormat="1" x14ac:dyDescent="0.2">
      <c r="A199" s="284" t="s">
        <v>607</v>
      </c>
      <c r="B199" s="285">
        <v>0</v>
      </c>
      <c r="C199" s="285">
        <v>0</v>
      </c>
      <c r="D199" s="285"/>
      <c r="E199" s="285">
        <v>7787</v>
      </c>
      <c r="F199" s="285">
        <v>-118</v>
      </c>
      <c r="G199" s="285"/>
      <c r="H199" s="285">
        <v>0</v>
      </c>
      <c r="I199" s="285">
        <v>0</v>
      </c>
      <c r="J199" s="285"/>
      <c r="K199" s="285">
        <v>146238</v>
      </c>
      <c r="L199" s="285">
        <v>-165462</v>
      </c>
      <c r="M199" s="285"/>
      <c r="N199" s="285">
        <v>-4895</v>
      </c>
      <c r="O199" s="287">
        <v>-0.56999999999999995</v>
      </c>
    </row>
    <row r="200" spans="1:15" s="189" customFormat="1" ht="22.5" x14ac:dyDescent="0.2">
      <c r="A200" s="284" t="s">
        <v>608</v>
      </c>
      <c r="B200" s="285">
        <v>-244757</v>
      </c>
      <c r="C200" s="285">
        <v>0</v>
      </c>
      <c r="D200" s="285"/>
      <c r="E200" s="285">
        <v>15520</v>
      </c>
      <c r="F200" s="285">
        <v>-626</v>
      </c>
      <c r="G200" s="285"/>
      <c r="H200" s="285">
        <v>0</v>
      </c>
      <c r="I200" s="285">
        <v>0</v>
      </c>
      <c r="J200" s="285"/>
      <c r="K200" s="285">
        <v>253650</v>
      </c>
      <c r="L200" s="285">
        <v>0</v>
      </c>
      <c r="M200" s="285"/>
      <c r="N200" s="285">
        <v>-1005</v>
      </c>
      <c r="O200" s="287">
        <v>-0.04</v>
      </c>
    </row>
    <row r="201" spans="1:15" s="189" customFormat="1" ht="15.75" customHeight="1" x14ac:dyDescent="0.2">
      <c r="A201" s="284" t="s">
        <v>744</v>
      </c>
      <c r="B201" s="285">
        <v>-1100000</v>
      </c>
      <c r="C201" s="285">
        <v>1100000</v>
      </c>
      <c r="D201" s="285"/>
      <c r="E201" s="285">
        <v>0</v>
      </c>
      <c r="F201" s="285">
        <v>0</v>
      </c>
      <c r="G201" s="285"/>
      <c r="H201" s="285">
        <v>0</v>
      </c>
      <c r="I201" s="285">
        <v>0</v>
      </c>
      <c r="J201" s="285"/>
      <c r="K201" s="285">
        <v>0</v>
      </c>
      <c r="L201" s="285">
        <v>0</v>
      </c>
      <c r="M201" s="285"/>
      <c r="N201" s="285">
        <v>-362</v>
      </c>
      <c r="O201" s="287">
        <v>-0.03</v>
      </c>
    </row>
    <row r="202" spans="1:15" s="189" customFormat="1" x14ac:dyDescent="0.2">
      <c r="A202" s="284" t="s">
        <v>609</v>
      </c>
      <c r="B202" s="285">
        <v>0</v>
      </c>
      <c r="C202" s="285">
        <v>0</v>
      </c>
      <c r="D202" s="285"/>
      <c r="E202" s="285">
        <v>2600</v>
      </c>
      <c r="F202" s="285">
        <v>0</v>
      </c>
      <c r="G202" s="285"/>
      <c r="H202" s="285">
        <v>0</v>
      </c>
      <c r="I202" s="285">
        <v>0</v>
      </c>
      <c r="J202" s="285"/>
      <c r="K202" s="285">
        <v>13725</v>
      </c>
      <c r="L202" s="285">
        <v>-13585</v>
      </c>
      <c r="M202" s="285"/>
      <c r="N202" s="285">
        <v>-355</v>
      </c>
      <c r="O202" s="287">
        <v>-0.04</v>
      </c>
    </row>
    <row r="203" spans="1:15" s="189" customFormat="1" x14ac:dyDescent="0.2">
      <c r="A203" s="284" t="s">
        <v>771</v>
      </c>
      <c r="B203" s="285">
        <v>0</v>
      </c>
      <c r="C203" s="285">
        <v>0</v>
      </c>
      <c r="D203" s="285"/>
      <c r="E203" s="285">
        <v>443</v>
      </c>
      <c r="F203" s="285">
        <v>-63</v>
      </c>
      <c r="G203" s="285"/>
      <c r="H203" s="285">
        <v>0</v>
      </c>
      <c r="I203" s="285">
        <v>-262</v>
      </c>
      <c r="J203" s="285"/>
      <c r="K203" s="285">
        <v>5928</v>
      </c>
      <c r="L203" s="285">
        <v>-5703</v>
      </c>
      <c r="M203" s="285"/>
      <c r="N203" s="285">
        <v>-46</v>
      </c>
      <c r="O203" s="287">
        <v>-0.03</v>
      </c>
    </row>
    <row r="204" spans="1:15" s="189" customFormat="1" x14ac:dyDescent="0.2">
      <c r="A204" s="284" t="s">
        <v>772</v>
      </c>
      <c r="B204" s="285">
        <v>0</v>
      </c>
      <c r="C204" s="285">
        <v>0</v>
      </c>
      <c r="D204" s="285"/>
      <c r="E204" s="285">
        <v>964</v>
      </c>
      <c r="F204" s="285">
        <v>-1</v>
      </c>
      <c r="G204" s="285"/>
      <c r="H204" s="285">
        <v>0</v>
      </c>
      <c r="I204" s="285">
        <v>-802</v>
      </c>
      <c r="J204" s="285"/>
      <c r="K204" s="285">
        <v>6125</v>
      </c>
      <c r="L204" s="285">
        <v>-5413</v>
      </c>
      <c r="M204" s="285"/>
      <c r="N204" s="285">
        <v>-924</v>
      </c>
      <c r="O204" s="287">
        <v>-0.38</v>
      </c>
    </row>
    <row r="205" spans="1:15" s="189" customFormat="1" x14ac:dyDescent="0.2">
      <c r="A205" s="284" t="s">
        <v>610</v>
      </c>
      <c r="B205" s="285">
        <v>0</v>
      </c>
      <c r="C205" s="285">
        <v>0</v>
      </c>
      <c r="D205" s="285"/>
      <c r="E205" s="285">
        <v>1191</v>
      </c>
      <c r="F205" s="285">
        <v>-4</v>
      </c>
      <c r="G205" s="285"/>
      <c r="H205" s="285">
        <v>0</v>
      </c>
      <c r="I205" s="285">
        <v>-859</v>
      </c>
      <c r="J205" s="285"/>
      <c r="K205" s="285">
        <v>7097</v>
      </c>
      <c r="L205" s="285">
        <v>-6381</v>
      </c>
      <c r="M205" s="285"/>
      <c r="N205" s="285">
        <v>-353</v>
      </c>
      <c r="O205" s="287">
        <v>-0.12</v>
      </c>
    </row>
    <row r="206" spans="1:15" s="189" customFormat="1" x14ac:dyDescent="0.2">
      <c r="A206" s="284" t="s">
        <v>612</v>
      </c>
      <c r="B206" s="285">
        <v>0</v>
      </c>
      <c r="C206" s="285">
        <v>0</v>
      </c>
      <c r="D206" s="285"/>
      <c r="E206" s="285">
        <v>0</v>
      </c>
      <c r="F206" s="285">
        <v>-4</v>
      </c>
      <c r="G206" s="285"/>
      <c r="H206" s="285">
        <v>68</v>
      </c>
      <c r="I206" s="285">
        <v>0</v>
      </c>
      <c r="J206" s="285"/>
      <c r="K206" s="285">
        <v>0</v>
      </c>
      <c r="L206" s="285">
        <v>0</v>
      </c>
      <c r="M206" s="285"/>
      <c r="N206" s="285">
        <v>0</v>
      </c>
      <c r="O206" s="287">
        <v>0</v>
      </c>
    </row>
    <row r="207" spans="1:15" s="189" customFormat="1" x14ac:dyDescent="0.2">
      <c r="A207" s="284" t="s">
        <v>613</v>
      </c>
      <c r="B207" s="285">
        <v>0</v>
      </c>
      <c r="C207" s="285">
        <v>0</v>
      </c>
      <c r="D207" s="285"/>
      <c r="E207" s="285">
        <v>11340</v>
      </c>
      <c r="F207" s="285">
        <v>-1622</v>
      </c>
      <c r="G207" s="285"/>
      <c r="H207" s="285">
        <v>0</v>
      </c>
      <c r="I207" s="285">
        <v>0</v>
      </c>
      <c r="J207" s="285"/>
      <c r="K207" s="285">
        <v>137157</v>
      </c>
      <c r="L207" s="285">
        <v>-141030</v>
      </c>
      <c r="M207" s="285"/>
      <c r="N207" s="285">
        <v>-69</v>
      </c>
      <c r="O207" s="287">
        <v>-0.01</v>
      </c>
    </row>
    <row r="208" spans="1:15" s="189" customFormat="1" x14ac:dyDescent="0.2">
      <c r="A208" s="284" t="s">
        <v>615</v>
      </c>
      <c r="B208" s="285">
        <v>0</v>
      </c>
      <c r="C208" s="285">
        <v>0</v>
      </c>
      <c r="D208" s="285"/>
      <c r="E208" s="285">
        <v>1923</v>
      </c>
      <c r="F208" s="285">
        <v>-223</v>
      </c>
      <c r="G208" s="285"/>
      <c r="H208" s="285">
        <v>0</v>
      </c>
      <c r="I208" s="285">
        <v>0</v>
      </c>
      <c r="J208" s="285"/>
      <c r="K208" s="285">
        <v>28167</v>
      </c>
      <c r="L208" s="285">
        <v>-15848</v>
      </c>
      <c r="M208" s="285"/>
      <c r="N208" s="285">
        <v>-1876</v>
      </c>
      <c r="O208" s="287">
        <v>-0.36</v>
      </c>
    </row>
    <row r="209" spans="1:15" s="189" customFormat="1" x14ac:dyDescent="0.2">
      <c r="A209" s="284" t="s">
        <v>617</v>
      </c>
      <c r="B209" s="285">
        <v>0</v>
      </c>
      <c r="C209" s="285">
        <v>0</v>
      </c>
      <c r="D209" s="285"/>
      <c r="E209" s="285">
        <v>2166</v>
      </c>
      <c r="F209" s="285">
        <v>-139</v>
      </c>
      <c r="G209" s="285"/>
      <c r="H209" s="285">
        <v>0</v>
      </c>
      <c r="I209" s="285">
        <v>-1664</v>
      </c>
      <c r="J209" s="285"/>
      <c r="K209" s="285">
        <v>30460</v>
      </c>
      <c r="L209" s="285">
        <v>-20047</v>
      </c>
      <c r="M209" s="285"/>
      <c r="N209" s="285">
        <v>-551</v>
      </c>
      <c r="O209" s="287">
        <v>-0.09</v>
      </c>
    </row>
    <row r="210" spans="1:15" s="189" customFormat="1" x14ac:dyDescent="0.2">
      <c r="A210" s="284" t="s">
        <v>618</v>
      </c>
      <c r="B210" s="285">
        <v>-341279</v>
      </c>
      <c r="C210" s="285">
        <v>0</v>
      </c>
      <c r="D210" s="285"/>
      <c r="E210" s="285">
        <v>45243</v>
      </c>
      <c r="F210" s="285">
        <v>-7965</v>
      </c>
      <c r="G210" s="285"/>
      <c r="H210" s="285">
        <v>0</v>
      </c>
      <c r="I210" s="285">
        <v>0</v>
      </c>
      <c r="J210" s="285"/>
      <c r="K210" s="285">
        <v>318421</v>
      </c>
      <c r="L210" s="285">
        <v>0</v>
      </c>
      <c r="M210" s="285"/>
      <c r="N210" s="285">
        <v>-31686</v>
      </c>
      <c r="O210" s="287">
        <v>-2.67</v>
      </c>
    </row>
    <row r="211" spans="1:15" s="189" customFormat="1" x14ac:dyDescent="0.2">
      <c r="A211" s="284" t="s">
        <v>619</v>
      </c>
      <c r="B211" s="285">
        <v>0</v>
      </c>
      <c r="C211" s="285">
        <v>0</v>
      </c>
      <c r="D211" s="285"/>
      <c r="E211" s="285">
        <v>0</v>
      </c>
      <c r="F211" s="285">
        <v>-2</v>
      </c>
      <c r="G211" s="285"/>
      <c r="H211" s="285">
        <v>0</v>
      </c>
      <c r="I211" s="285">
        <v>-181</v>
      </c>
      <c r="J211" s="285"/>
      <c r="K211" s="285">
        <v>47836</v>
      </c>
      <c r="L211" s="285">
        <v>-51491</v>
      </c>
      <c r="M211" s="285"/>
      <c r="N211" s="285">
        <v>-1913</v>
      </c>
      <c r="O211" s="287" t="s">
        <v>453</v>
      </c>
    </row>
    <row r="212" spans="1:15" s="189" customFormat="1" x14ac:dyDescent="0.2">
      <c r="A212" s="284" t="s">
        <v>684</v>
      </c>
      <c r="B212" s="285">
        <v>0</v>
      </c>
      <c r="C212" s="285">
        <v>0</v>
      </c>
      <c r="D212" s="285"/>
      <c r="E212" s="285">
        <v>195</v>
      </c>
      <c r="F212" s="285">
        <v>-26</v>
      </c>
      <c r="G212" s="285"/>
      <c r="H212" s="285">
        <v>0</v>
      </c>
      <c r="I212" s="285">
        <v>-29</v>
      </c>
      <c r="J212" s="285"/>
      <c r="K212" s="285">
        <v>3158</v>
      </c>
      <c r="L212" s="285">
        <v>-3291</v>
      </c>
      <c r="M212" s="285"/>
      <c r="N212" s="285">
        <v>-17</v>
      </c>
      <c r="O212" s="287">
        <v>-0.01</v>
      </c>
    </row>
    <row r="213" spans="1:15" s="189" customFormat="1" x14ac:dyDescent="0.2">
      <c r="A213" s="284" t="s">
        <v>686</v>
      </c>
      <c r="B213" s="285">
        <v>0</v>
      </c>
      <c r="C213" s="285">
        <v>0</v>
      </c>
      <c r="D213" s="285"/>
      <c r="E213" s="285">
        <v>694</v>
      </c>
      <c r="F213" s="285">
        <v>-43</v>
      </c>
      <c r="G213" s="285"/>
      <c r="H213" s="285">
        <v>0</v>
      </c>
      <c r="I213" s="285">
        <v>-108</v>
      </c>
      <c r="J213" s="285"/>
      <c r="K213" s="285">
        <v>6619</v>
      </c>
      <c r="L213" s="285">
        <v>-5302</v>
      </c>
      <c r="M213" s="285"/>
      <c r="N213" s="285">
        <v>-42</v>
      </c>
      <c r="O213" s="287">
        <v>-0.01</v>
      </c>
    </row>
    <row r="214" spans="1:15" s="189" customFormat="1" x14ac:dyDescent="0.2">
      <c r="A214" s="284" t="s">
        <v>687</v>
      </c>
      <c r="B214" s="285">
        <v>0</v>
      </c>
      <c r="C214" s="285">
        <v>0</v>
      </c>
      <c r="D214" s="285"/>
      <c r="E214" s="285">
        <v>603</v>
      </c>
      <c r="F214" s="285">
        <v>-46</v>
      </c>
      <c r="G214" s="285"/>
      <c r="H214" s="285">
        <v>0</v>
      </c>
      <c r="I214" s="285">
        <v>-12</v>
      </c>
      <c r="J214" s="285"/>
      <c r="K214" s="285">
        <v>4765</v>
      </c>
      <c r="L214" s="285">
        <v>-4643</v>
      </c>
      <c r="M214" s="285"/>
      <c r="N214" s="285">
        <v>-32</v>
      </c>
      <c r="O214" s="287">
        <v>-0.01</v>
      </c>
    </row>
    <row r="215" spans="1:15" s="189" customFormat="1" x14ac:dyDescent="0.2">
      <c r="A215" s="284" t="s">
        <v>688</v>
      </c>
      <c r="B215" s="285">
        <v>0</v>
      </c>
      <c r="C215" s="285">
        <v>0</v>
      </c>
      <c r="D215" s="285"/>
      <c r="E215" s="285">
        <v>1554</v>
      </c>
      <c r="F215" s="285">
        <v>-91</v>
      </c>
      <c r="G215" s="285"/>
      <c r="H215" s="285">
        <v>0</v>
      </c>
      <c r="I215" s="285">
        <v>-609</v>
      </c>
      <c r="J215" s="285"/>
      <c r="K215" s="285">
        <v>11611</v>
      </c>
      <c r="L215" s="285">
        <v>-9854</v>
      </c>
      <c r="M215" s="285"/>
      <c r="N215" s="285">
        <v>-50</v>
      </c>
      <c r="O215" s="287">
        <v>-0.01</v>
      </c>
    </row>
    <row r="216" spans="1:15" s="189" customFormat="1" x14ac:dyDescent="0.2">
      <c r="A216" s="284" t="s">
        <v>689</v>
      </c>
      <c r="B216" s="285">
        <v>0</v>
      </c>
      <c r="C216" s="285">
        <v>0</v>
      </c>
      <c r="D216" s="285"/>
      <c r="E216" s="285">
        <v>1381</v>
      </c>
      <c r="F216" s="285">
        <v>-13</v>
      </c>
      <c r="G216" s="285"/>
      <c r="H216" s="285">
        <v>0</v>
      </c>
      <c r="I216" s="285">
        <v>-500</v>
      </c>
      <c r="J216" s="285"/>
      <c r="K216" s="285">
        <v>12554</v>
      </c>
      <c r="L216" s="285">
        <v>-9155</v>
      </c>
      <c r="M216" s="285"/>
      <c r="N216" s="285">
        <v>-45</v>
      </c>
      <c r="O216" s="287">
        <v>-0.01</v>
      </c>
    </row>
    <row r="217" spans="1:15" s="189" customFormat="1" x14ac:dyDescent="0.2">
      <c r="A217" s="284" t="s">
        <v>690</v>
      </c>
      <c r="B217" s="285">
        <v>0</v>
      </c>
      <c r="C217" s="285">
        <v>0</v>
      </c>
      <c r="D217" s="285"/>
      <c r="E217" s="285">
        <v>2472</v>
      </c>
      <c r="F217" s="285">
        <v>0</v>
      </c>
      <c r="G217" s="285"/>
      <c r="H217" s="285">
        <v>0</v>
      </c>
      <c r="I217" s="285">
        <v>-600</v>
      </c>
      <c r="J217" s="285"/>
      <c r="K217" s="285">
        <v>18084</v>
      </c>
      <c r="L217" s="285">
        <v>-10571</v>
      </c>
      <c r="M217" s="285"/>
      <c r="N217" s="285">
        <v>-58</v>
      </c>
      <c r="O217" s="287">
        <v>0</v>
      </c>
    </row>
    <row r="218" spans="1:15" s="189" customFormat="1" x14ac:dyDescent="0.2">
      <c r="A218" s="284" t="s">
        <v>691</v>
      </c>
      <c r="B218" s="285">
        <v>0</v>
      </c>
      <c r="C218" s="285">
        <v>0</v>
      </c>
      <c r="D218" s="285"/>
      <c r="E218" s="285">
        <v>1542</v>
      </c>
      <c r="F218" s="285">
        <v>-311</v>
      </c>
      <c r="G218" s="285"/>
      <c r="H218" s="285">
        <v>0</v>
      </c>
      <c r="I218" s="285">
        <v>-453</v>
      </c>
      <c r="J218" s="285"/>
      <c r="K218" s="285">
        <v>17270</v>
      </c>
      <c r="L218" s="285">
        <v>-12438</v>
      </c>
      <c r="M218" s="285"/>
      <c r="N218" s="285">
        <v>-74</v>
      </c>
      <c r="O218" s="287">
        <v>-0.01</v>
      </c>
    </row>
    <row r="219" spans="1:15" s="189" customFormat="1" x14ac:dyDescent="0.2">
      <c r="A219" s="284" t="s">
        <v>522</v>
      </c>
      <c r="B219" s="285">
        <v>0</v>
      </c>
      <c r="C219" s="285">
        <v>0</v>
      </c>
      <c r="D219" s="285"/>
      <c r="E219" s="285">
        <v>104</v>
      </c>
      <c r="F219" s="285">
        <v>-11</v>
      </c>
      <c r="G219" s="285"/>
      <c r="H219" s="285">
        <v>69</v>
      </c>
      <c r="I219" s="285">
        <v>-106</v>
      </c>
      <c r="J219" s="285"/>
      <c r="K219" s="285">
        <v>2280</v>
      </c>
      <c r="L219" s="285">
        <v>-2311</v>
      </c>
      <c r="M219" s="285"/>
      <c r="N219" s="285">
        <v>-8</v>
      </c>
      <c r="O219" s="287">
        <v>-0.02</v>
      </c>
    </row>
    <row r="220" spans="1:15" s="189" customFormat="1" x14ac:dyDescent="0.2">
      <c r="A220" s="284" t="s">
        <v>523</v>
      </c>
      <c r="B220" s="285">
        <v>0</v>
      </c>
      <c r="C220" s="285">
        <v>0</v>
      </c>
      <c r="D220" s="285"/>
      <c r="E220" s="285">
        <v>301</v>
      </c>
      <c r="F220" s="285">
        <v>-94</v>
      </c>
      <c r="G220" s="285"/>
      <c r="H220" s="285">
        <v>16</v>
      </c>
      <c r="I220" s="285">
        <v>-103</v>
      </c>
      <c r="J220" s="285"/>
      <c r="K220" s="285">
        <v>4966</v>
      </c>
      <c r="L220" s="285">
        <v>-5197</v>
      </c>
      <c r="M220" s="285"/>
      <c r="N220" s="285">
        <v>-126</v>
      </c>
      <c r="O220" s="287">
        <v>-0.09</v>
      </c>
    </row>
    <row r="221" spans="1:15" s="189" customFormat="1" x14ac:dyDescent="0.2">
      <c r="A221" s="284" t="s">
        <v>524</v>
      </c>
      <c r="B221" s="285">
        <v>0</v>
      </c>
      <c r="C221" s="285">
        <v>0</v>
      </c>
      <c r="D221" s="285"/>
      <c r="E221" s="285">
        <v>453</v>
      </c>
      <c r="F221" s="285">
        <v>-282</v>
      </c>
      <c r="G221" s="285"/>
      <c r="H221" s="285">
        <v>29</v>
      </c>
      <c r="I221" s="285">
        <v>-200</v>
      </c>
      <c r="J221" s="285"/>
      <c r="K221" s="285">
        <v>6432</v>
      </c>
      <c r="L221" s="285">
        <v>-5844</v>
      </c>
      <c r="M221" s="285"/>
      <c r="N221" s="285">
        <v>-651</v>
      </c>
      <c r="O221" s="287">
        <v>-0.31</v>
      </c>
    </row>
    <row r="222" spans="1:15" s="189" customFormat="1" x14ac:dyDescent="0.2">
      <c r="A222" s="284" t="s">
        <v>525</v>
      </c>
      <c r="B222" s="285">
        <v>0</v>
      </c>
      <c r="C222" s="285">
        <v>0</v>
      </c>
      <c r="D222" s="285"/>
      <c r="E222" s="285">
        <v>1231</v>
      </c>
      <c r="F222" s="285">
        <v>-12</v>
      </c>
      <c r="G222" s="285"/>
      <c r="H222" s="285">
        <v>55</v>
      </c>
      <c r="I222" s="285">
        <v>-456</v>
      </c>
      <c r="J222" s="285"/>
      <c r="K222" s="285">
        <v>16069</v>
      </c>
      <c r="L222" s="285">
        <v>-15397</v>
      </c>
      <c r="M222" s="285"/>
      <c r="N222" s="285">
        <v>-22</v>
      </c>
      <c r="O222" s="287">
        <v>0</v>
      </c>
    </row>
    <row r="223" spans="1:15" s="189" customFormat="1" x14ac:dyDescent="0.2">
      <c r="A223" s="284" t="s">
        <v>526</v>
      </c>
      <c r="B223" s="285">
        <v>0</v>
      </c>
      <c r="C223" s="285">
        <v>0</v>
      </c>
      <c r="D223" s="285"/>
      <c r="E223" s="285">
        <v>947</v>
      </c>
      <c r="F223" s="285">
        <v>-210</v>
      </c>
      <c r="G223" s="285"/>
      <c r="H223" s="285">
        <v>0</v>
      </c>
      <c r="I223" s="285">
        <v>0</v>
      </c>
      <c r="J223" s="285"/>
      <c r="K223" s="285">
        <v>12303</v>
      </c>
      <c r="L223" s="285">
        <v>-11686</v>
      </c>
      <c r="M223" s="285"/>
      <c r="N223" s="285">
        <v>-20</v>
      </c>
      <c r="O223" s="287">
        <v>0</v>
      </c>
    </row>
    <row r="224" spans="1:15" s="189" customFormat="1" x14ac:dyDescent="0.2">
      <c r="A224" s="284" t="s">
        <v>527</v>
      </c>
      <c r="B224" s="285">
        <v>0</v>
      </c>
      <c r="C224" s="285">
        <v>0</v>
      </c>
      <c r="D224" s="285"/>
      <c r="E224" s="285">
        <v>1267</v>
      </c>
      <c r="F224" s="285">
        <v>0</v>
      </c>
      <c r="G224" s="285"/>
      <c r="H224" s="285">
        <v>0</v>
      </c>
      <c r="I224" s="285">
        <v>0</v>
      </c>
      <c r="J224" s="285"/>
      <c r="K224" s="285">
        <v>7899</v>
      </c>
      <c r="L224" s="285">
        <v>-9470</v>
      </c>
      <c r="M224" s="285"/>
      <c r="N224" s="285">
        <v>-21</v>
      </c>
      <c r="O224" s="287">
        <v>0</v>
      </c>
    </row>
    <row r="225" spans="1:15" s="189" customFormat="1" x14ac:dyDescent="0.2">
      <c r="A225" s="284" t="s">
        <v>528</v>
      </c>
      <c r="B225" s="285">
        <v>0</v>
      </c>
      <c r="C225" s="285">
        <v>0</v>
      </c>
      <c r="D225" s="285"/>
      <c r="E225" s="285">
        <v>678</v>
      </c>
      <c r="F225" s="285">
        <v>0</v>
      </c>
      <c r="G225" s="285"/>
      <c r="H225" s="285">
        <v>0</v>
      </c>
      <c r="I225" s="285">
        <v>0</v>
      </c>
      <c r="J225" s="285"/>
      <c r="K225" s="285">
        <v>3590</v>
      </c>
      <c r="L225" s="285">
        <v>-4267</v>
      </c>
      <c r="M225" s="285"/>
      <c r="N225" s="285">
        <v>-13</v>
      </c>
      <c r="O225" s="287">
        <v>0</v>
      </c>
    </row>
    <row r="226" spans="1:15" s="189" customFormat="1" x14ac:dyDescent="0.2">
      <c r="A226" s="284" t="s">
        <v>692</v>
      </c>
      <c r="B226" s="285">
        <v>0</v>
      </c>
      <c r="C226" s="285">
        <v>0</v>
      </c>
      <c r="D226" s="285"/>
      <c r="E226" s="285">
        <v>257000</v>
      </c>
      <c r="F226" s="285">
        <v>-257000</v>
      </c>
      <c r="G226" s="285"/>
      <c r="H226" s="285">
        <v>0</v>
      </c>
      <c r="I226" s="285">
        <v>0</v>
      </c>
      <c r="J226" s="285"/>
      <c r="K226" s="285">
        <v>0</v>
      </c>
      <c r="L226" s="285">
        <v>0</v>
      </c>
      <c r="M226" s="285"/>
      <c r="N226" s="285">
        <v>0</v>
      </c>
      <c r="O226" s="287">
        <v>0</v>
      </c>
    </row>
    <row r="227" spans="1:15" s="189" customFormat="1" x14ac:dyDescent="0.2">
      <c r="A227" s="284" t="s">
        <v>529</v>
      </c>
      <c r="B227" s="285">
        <v>0</v>
      </c>
      <c r="C227" s="285">
        <v>0</v>
      </c>
      <c r="D227" s="285"/>
      <c r="E227" s="285">
        <v>139</v>
      </c>
      <c r="F227" s="285">
        <v>-13</v>
      </c>
      <c r="G227" s="285"/>
      <c r="H227" s="285">
        <v>4</v>
      </c>
      <c r="I227" s="285">
        <v>-40</v>
      </c>
      <c r="J227" s="285"/>
      <c r="K227" s="285">
        <v>2801</v>
      </c>
      <c r="L227" s="285">
        <v>-3431</v>
      </c>
      <c r="M227" s="285"/>
      <c r="N227" s="285">
        <v>-9</v>
      </c>
      <c r="O227" s="287">
        <v>-0.02</v>
      </c>
    </row>
    <row r="228" spans="1:15" s="189" customFormat="1" x14ac:dyDescent="0.2">
      <c r="A228" s="284" t="s">
        <v>659</v>
      </c>
      <c r="B228" s="285">
        <v>0</v>
      </c>
      <c r="C228" s="285">
        <v>0</v>
      </c>
      <c r="D228" s="285"/>
      <c r="E228" s="285">
        <v>109</v>
      </c>
      <c r="F228" s="285">
        <v>0</v>
      </c>
      <c r="G228" s="285"/>
      <c r="H228" s="285">
        <v>33</v>
      </c>
      <c r="I228" s="285">
        <v>-113</v>
      </c>
      <c r="J228" s="285"/>
      <c r="K228" s="285">
        <v>5989</v>
      </c>
      <c r="L228" s="285">
        <v>-5929</v>
      </c>
      <c r="M228" s="285"/>
      <c r="N228" s="285">
        <v>-3</v>
      </c>
      <c r="O228" s="287">
        <v>0</v>
      </c>
    </row>
    <row r="229" spans="1:15" s="189" customFormat="1" x14ac:dyDescent="0.2">
      <c r="A229" s="284" t="s">
        <v>660</v>
      </c>
      <c r="B229" s="285">
        <v>0</v>
      </c>
      <c r="C229" s="285">
        <v>0</v>
      </c>
      <c r="D229" s="285"/>
      <c r="E229" s="285">
        <v>2114</v>
      </c>
      <c r="F229" s="285">
        <v>-731</v>
      </c>
      <c r="G229" s="285"/>
      <c r="H229" s="285">
        <v>0</v>
      </c>
      <c r="I229" s="285">
        <v>0</v>
      </c>
      <c r="J229" s="285"/>
      <c r="K229" s="285">
        <v>-6780</v>
      </c>
      <c r="L229" s="285">
        <v>-22543</v>
      </c>
      <c r="M229" s="285"/>
      <c r="N229" s="285">
        <v>-4</v>
      </c>
      <c r="O229" s="287">
        <v>0</v>
      </c>
    </row>
    <row r="230" spans="1:15" s="189" customFormat="1" x14ac:dyDescent="0.2">
      <c r="A230" s="284" t="s">
        <v>530</v>
      </c>
      <c r="B230" s="285">
        <v>0</v>
      </c>
      <c r="C230" s="285">
        <v>0</v>
      </c>
      <c r="D230" s="285"/>
      <c r="E230" s="285">
        <v>794</v>
      </c>
      <c r="F230" s="285">
        <v>-176</v>
      </c>
      <c r="G230" s="285"/>
      <c r="H230" s="285">
        <v>0</v>
      </c>
      <c r="I230" s="285">
        <v>-405</v>
      </c>
      <c r="J230" s="285"/>
      <c r="K230" s="285">
        <v>8673</v>
      </c>
      <c r="L230" s="285">
        <v>-14429</v>
      </c>
      <c r="M230" s="285"/>
      <c r="N230" s="285">
        <v>-13</v>
      </c>
      <c r="O230" s="287">
        <v>-0.01</v>
      </c>
    </row>
    <row r="231" spans="1:15" s="189" customFormat="1" x14ac:dyDescent="0.2">
      <c r="A231" s="284" t="s">
        <v>755</v>
      </c>
      <c r="B231" s="285">
        <v>0</v>
      </c>
      <c r="C231" s="285">
        <v>0</v>
      </c>
      <c r="D231" s="285"/>
      <c r="E231" s="285">
        <v>176</v>
      </c>
      <c r="F231" s="285">
        <v>-12</v>
      </c>
      <c r="G231" s="285"/>
      <c r="H231" s="285">
        <v>0</v>
      </c>
      <c r="I231" s="285">
        <v>0</v>
      </c>
      <c r="J231" s="285"/>
      <c r="K231" s="285">
        <v>2110</v>
      </c>
      <c r="L231" s="285">
        <v>-2057</v>
      </c>
      <c r="M231" s="285"/>
      <c r="N231" s="285">
        <v>-136</v>
      </c>
      <c r="O231" s="287">
        <v>-0.25</v>
      </c>
    </row>
    <row r="232" spans="1:15" s="189" customFormat="1" x14ac:dyDescent="0.2">
      <c r="A232" s="284" t="s">
        <v>531</v>
      </c>
      <c r="B232" s="285">
        <v>0</v>
      </c>
      <c r="C232" s="285">
        <v>0</v>
      </c>
      <c r="D232" s="285"/>
      <c r="E232" s="285">
        <v>1561</v>
      </c>
      <c r="F232" s="285">
        <v>-745</v>
      </c>
      <c r="G232" s="285"/>
      <c r="H232" s="285">
        <v>0</v>
      </c>
      <c r="I232" s="285">
        <v>-774</v>
      </c>
      <c r="J232" s="285"/>
      <c r="K232" s="285">
        <v>14848</v>
      </c>
      <c r="L232" s="285">
        <v>-13005</v>
      </c>
      <c r="M232" s="285"/>
      <c r="N232" s="285">
        <v>-24</v>
      </c>
      <c r="O232" s="287">
        <v>0</v>
      </c>
    </row>
    <row r="233" spans="1:15" s="189" customFormat="1" x14ac:dyDescent="0.2">
      <c r="A233" s="284" t="s">
        <v>532</v>
      </c>
      <c r="B233" s="285">
        <v>0</v>
      </c>
      <c r="C233" s="285">
        <v>0</v>
      </c>
      <c r="D233" s="285"/>
      <c r="E233" s="285">
        <v>237</v>
      </c>
      <c r="F233" s="285">
        <v>-12</v>
      </c>
      <c r="G233" s="285"/>
      <c r="H233" s="285">
        <v>0</v>
      </c>
      <c r="I233" s="285">
        <v>0</v>
      </c>
      <c r="J233" s="285"/>
      <c r="K233" s="285">
        <v>4239</v>
      </c>
      <c r="L233" s="285">
        <v>-4072</v>
      </c>
      <c r="M233" s="285"/>
      <c r="N233" s="285">
        <v>-102</v>
      </c>
      <c r="O233" s="287">
        <v>-0.1</v>
      </c>
    </row>
    <row r="234" spans="1:15" s="189" customFormat="1" x14ac:dyDescent="0.2">
      <c r="A234" s="284" t="s">
        <v>533</v>
      </c>
      <c r="B234" s="285">
        <v>0</v>
      </c>
      <c r="C234" s="285">
        <v>0</v>
      </c>
      <c r="D234" s="285"/>
      <c r="E234" s="285">
        <v>467</v>
      </c>
      <c r="F234" s="285">
        <v>-8</v>
      </c>
      <c r="G234" s="285"/>
      <c r="H234" s="285">
        <v>0</v>
      </c>
      <c r="I234" s="285">
        <v>-317</v>
      </c>
      <c r="J234" s="285"/>
      <c r="K234" s="285">
        <v>6341</v>
      </c>
      <c r="L234" s="285">
        <v>-5639</v>
      </c>
      <c r="M234" s="285"/>
      <c r="N234" s="285">
        <v>-535</v>
      </c>
      <c r="O234" s="287">
        <v>-0.34</v>
      </c>
    </row>
    <row r="235" spans="1:15" s="189" customFormat="1" x14ac:dyDescent="0.2">
      <c r="A235" s="284" t="s">
        <v>534</v>
      </c>
      <c r="B235" s="285">
        <v>0</v>
      </c>
      <c r="C235" s="285">
        <v>0</v>
      </c>
      <c r="D235" s="285"/>
      <c r="E235" s="285">
        <v>744</v>
      </c>
      <c r="F235" s="285">
        <v>-7</v>
      </c>
      <c r="G235" s="285"/>
      <c r="H235" s="285">
        <v>0</v>
      </c>
      <c r="I235" s="285">
        <v>-573</v>
      </c>
      <c r="J235" s="285"/>
      <c r="K235" s="285">
        <v>8616</v>
      </c>
      <c r="L235" s="285">
        <v>-8021</v>
      </c>
      <c r="M235" s="285"/>
      <c r="N235" s="285">
        <v>-426</v>
      </c>
      <c r="O235" s="287">
        <v>-0.2</v>
      </c>
    </row>
    <row r="236" spans="1:15" s="189" customFormat="1" x14ac:dyDescent="0.2">
      <c r="A236" s="284" t="s">
        <v>535</v>
      </c>
      <c r="B236" s="285">
        <v>0</v>
      </c>
      <c r="C236" s="285">
        <v>0</v>
      </c>
      <c r="D236" s="285"/>
      <c r="E236" s="285">
        <v>1161</v>
      </c>
      <c r="F236" s="285">
        <v>-146</v>
      </c>
      <c r="G236" s="285"/>
      <c r="H236" s="285">
        <v>0</v>
      </c>
      <c r="I236" s="285">
        <v>-652</v>
      </c>
      <c r="J236" s="285"/>
      <c r="K236" s="285">
        <v>11527</v>
      </c>
      <c r="L236" s="285">
        <v>-9477</v>
      </c>
      <c r="M236" s="285"/>
      <c r="N236" s="285">
        <v>-754</v>
      </c>
      <c r="O236" s="287">
        <v>-0.21</v>
      </c>
    </row>
    <row r="237" spans="1:15" s="189" customFormat="1" x14ac:dyDescent="0.2">
      <c r="A237" s="284" t="s">
        <v>536</v>
      </c>
      <c r="B237" s="285">
        <v>0</v>
      </c>
      <c r="C237" s="285">
        <v>0</v>
      </c>
      <c r="D237" s="285"/>
      <c r="E237" s="285">
        <v>2230</v>
      </c>
      <c r="F237" s="285">
        <v>-64</v>
      </c>
      <c r="G237" s="285"/>
      <c r="H237" s="285">
        <v>0</v>
      </c>
      <c r="I237" s="285">
        <v>-1269</v>
      </c>
      <c r="J237" s="285"/>
      <c r="K237" s="285">
        <v>18109</v>
      </c>
      <c r="L237" s="285">
        <v>-19441</v>
      </c>
      <c r="M237" s="285"/>
      <c r="N237" s="285">
        <v>-848</v>
      </c>
      <c r="O237" s="287">
        <v>-0.11</v>
      </c>
    </row>
    <row r="238" spans="1:15" s="189" customFormat="1" x14ac:dyDescent="0.2">
      <c r="A238" s="284" t="s">
        <v>537</v>
      </c>
      <c r="B238" s="285">
        <v>0</v>
      </c>
      <c r="C238" s="285">
        <v>0</v>
      </c>
      <c r="D238" s="285"/>
      <c r="E238" s="285">
        <v>2774</v>
      </c>
      <c r="F238" s="285">
        <v>-67</v>
      </c>
      <c r="G238" s="285"/>
      <c r="H238" s="285">
        <v>0</v>
      </c>
      <c r="I238" s="285">
        <v>-1658</v>
      </c>
      <c r="J238" s="285"/>
      <c r="K238" s="285">
        <v>24305</v>
      </c>
      <c r="L238" s="285">
        <v>-24857</v>
      </c>
      <c r="M238" s="285"/>
      <c r="N238" s="285">
        <v>-668</v>
      </c>
      <c r="O238" s="287">
        <v>-7.0000000000000007E-2</v>
      </c>
    </row>
    <row r="239" spans="1:15" s="189" customFormat="1" x14ac:dyDescent="0.2">
      <c r="A239" s="284" t="s">
        <v>538</v>
      </c>
      <c r="B239" s="285">
        <v>0</v>
      </c>
      <c r="C239" s="285">
        <v>0</v>
      </c>
      <c r="D239" s="285"/>
      <c r="E239" s="285">
        <v>1268</v>
      </c>
      <c r="F239" s="285">
        <v>-35</v>
      </c>
      <c r="G239" s="285"/>
      <c r="H239" s="285">
        <v>0</v>
      </c>
      <c r="I239" s="285">
        <v>-674</v>
      </c>
      <c r="J239" s="285"/>
      <c r="K239" s="285">
        <v>11247</v>
      </c>
      <c r="L239" s="285">
        <v>-11884</v>
      </c>
      <c r="M239" s="285"/>
      <c r="N239" s="285">
        <v>-688</v>
      </c>
      <c r="O239" s="287">
        <v>-0.13</v>
      </c>
    </row>
    <row r="240" spans="1:15" s="189" customFormat="1" x14ac:dyDescent="0.2">
      <c r="A240" s="284" t="s">
        <v>539</v>
      </c>
      <c r="B240" s="285">
        <v>0</v>
      </c>
      <c r="C240" s="285">
        <v>0</v>
      </c>
      <c r="D240" s="285"/>
      <c r="E240" s="285">
        <v>400</v>
      </c>
      <c r="F240" s="285">
        <v>-9</v>
      </c>
      <c r="G240" s="285"/>
      <c r="H240" s="285">
        <v>0</v>
      </c>
      <c r="I240" s="285">
        <v>0</v>
      </c>
      <c r="J240" s="285"/>
      <c r="K240" s="285">
        <v>3316</v>
      </c>
      <c r="L240" s="285">
        <v>-3056</v>
      </c>
      <c r="M240" s="285"/>
      <c r="N240" s="285">
        <v>-338</v>
      </c>
      <c r="O240" s="287">
        <v>-0.2</v>
      </c>
    </row>
    <row r="241" spans="1:15" s="189" customFormat="1" x14ac:dyDescent="0.2">
      <c r="A241" s="284" t="s">
        <v>540</v>
      </c>
      <c r="B241" s="285">
        <v>0</v>
      </c>
      <c r="C241" s="285">
        <v>0</v>
      </c>
      <c r="D241" s="285"/>
      <c r="E241" s="285">
        <v>893</v>
      </c>
      <c r="F241" s="285">
        <v>-22</v>
      </c>
      <c r="G241" s="285"/>
      <c r="H241" s="285">
        <v>0</v>
      </c>
      <c r="I241" s="285">
        <v>0</v>
      </c>
      <c r="J241" s="285"/>
      <c r="K241" s="285">
        <v>8715</v>
      </c>
      <c r="L241" s="285">
        <v>-7929</v>
      </c>
      <c r="M241" s="285"/>
      <c r="N241" s="285">
        <v>-693</v>
      </c>
      <c r="O241" s="287">
        <v>-0.16</v>
      </c>
    </row>
    <row r="242" spans="1:15" s="189" customFormat="1" x14ac:dyDescent="0.2">
      <c r="A242" s="284" t="s">
        <v>541</v>
      </c>
      <c r="B242" s="285">
        <v>0</v>
      </c>
      <c r="C242" s="285">
        <v>0</v>
      </c>
      <c r="D242" s="285"/>
      <c r="E242" s="285">
        <v>274</v>
      </c>
      <c r="F242" s="285">
        <v>-7</v>
      </c>
      <c r="G242" s="285"/>
      <c r="H242" s="285">
        <v>0</v>
      </c>
      <c r="I242" s="285">
        <v>0</v>
      </c>
      <c r="J242" s="285"/>
      <c r="K242" s="285">
        <v>6739</v>
      </c>
      <c r="L242" s="285">
        <v>-5114</v>
      </c>
      <c r="M242" s="285"/>
      <c r="N242" s="285">
        <v>-262</v>
      </c>
      <c r="O242" s="287">
        <v>-0.23</v>
      </c>
    </row>
    <row r="243" spans="1:15" s="189" customFormat="1" x14ac:dyDescent="0.2">
      <c r="A243" s="284" t="s">
        <v>542</v>
      </c>
      <c r="B243" s="285">
        <v>0</v>
      </c>
      <c r="C243" s="285">
        <v>0</v>
      </c>
      <c r="D243" s="285"/>
      <c r="E243" s="285">
        <v>193</v>
      </c>
      <c r="F243" s="285">
        <v>-158</v>
      </c>
      <c r="G243" s="285"/>
      <c r="H243" s="285">
        <v>0</v>
      </c>
      <c r="I243" s="285">
        <v>0</v>
      </c>
      <c r="J243" s="285"/>
      <c r="K243" s="285">
        <v>1089</v>
      </c>
      <c r="L243" s="285">
        <v>-1518</v>
      </c>
      <c r="M243" s="285"/>
      <c r="N243" s="285">
        <v>-10</v>
      </c>
      <c r="O243" s="287">
        <v>-0.01</v>
      </c>
    </row>
    <row r="244" spans="1:15" s="189" customFormat="1" x14ac:dyDescent="0.2">
      <c r="A244" s="284" t="s">
        <v>661</v>
      </c>
      <c r="B244" s="285">
        <v>0</v>
      </c>
      <c r="C244" s="285">
        <v>0</v>
      </c>
      <c r="D244" s="285"/>
      <c r="E244" s="285">
        <v>673</v>
      </c>
      <c r="F244" s="285">
        <v>-111</v>
      </c>
      <c r="G244" s="285"/>
      <c r="H244" s="285">
        <v>-173</v>
      </c>
      <c r="I244" s="285">
        <v>0</v>
      </c>
      <c r="J244" s="285"/>
      <c r="K244" s="285">
        <v>10865</v>
      </c>
      <c r="L244" s="285">
        <v>-12575</v>
      </c>
      <c r="M244" s="285"/>
      <c r="N244" s="285">
        <v>-43</v>
      </c>
      <c r="O244" s="287">
        <v>-0.01</v>
      </c>
    </row>
    <row r="245" spans="1:15" s="189" customFormat="1" x14ac:dyDescent="0.2">
      <c r="A245" s="284" t="s">
        <v>693</v>
      </c>
      <c r="B245" s="285">
        <v>0</v>
      </c>
      <c r="C245" s="285">
        <v>0</v>
      </c>
      <c r="D245" s="285"/>
      <c r="E245" s="285">
        <v>1688</v>
      </c>
      <c r="F245" s="285">
        <v>-402</v>
      </c>
      <c r="G245" s="285"/>
      <c r="H245" s="285">
        <v>1237</v>
      </c>
      <c r="I245" s="285">
        <v>0</v>
      </c>
      <c r="J245" s="285"/>
      <c r="K245" s="285">
        <v>58203</v>
      </c>
      <c r="L245" s="285">
        <v>-58391</v>
      </c>
      <c r="M245" s="285"/>
      <c r="N245" s="285">
        <v>-2590</v>
      </c>
      <c r="O245" s="287">
        <v>-0.12</v>
      </c>
    </row>
    <row r="246" spans="1:15" s="189" customFormat="1" x14ac:dyDescent="0.2">
      <c r="A246" s="284" t="s">
        <v>695</v>
      </c>
      <c r="B246" s="285">
        <v>0</v>
      </c>
      <c r="C246" s="285">
        <v>0</v>
      </c>
      <c r="D246" s="285"/>
      <c r="E246" s="285">
        <v>840</v>
      </c>
      <c r="F246" s="285">
        <v>-669</v>
      </c>
      <c r="G246" s="285"/>
      <c r="H246" s="285">
        <v>0</v>
      </c>
      <c r="I246" s="285">
        <v>0</v>
      </c>
      <c r="J246" s="285"/>
      <c r="K246" s="285">
        <v>4624</v>
      </c>
      <c r="L246" s="285">
        <v>-5106</v>
      </c>
      <c r="M246" s="285"/>
      <c r="N246" s="285">
        <v>-157</v>
      </c>
      <c r="O246" s="287">
        <v>-0.06</v>
      </c>
    </row>
    <row r="247" spans="1:15" s="189" customFormat="1" x14ac:dyDescent="0.2">
      <c r="A247" s="284" t="s">
        <v>697</v>
      </c>
      <c r="B247" s="285">
        <v>-369833</v>
      </c>
      <c r="C247" s="285">
        <v>369431</v>
      </c>
      <c r="D247" s="285"/>
      <c r="E247" s="285">
        <v>1920</v>
      </c>
      <c r="F247" s="285">
        <v>0</v>
      </c>
      <c r="G247" s="285"/>
      <c r="H247" s="285">
        <v>0</v>
      </c>
      <c r="I247" s="285">
        <v>0</v>
      </c>
      <c r="J247" s="285"/>
      <c r="K247" s="285">
        <v>7776</v>
      </c>
      <c r="L247" s="285">
        <v>0</v>
      </c>
      <c r="M247" s="285"/>
      <c r="N247" s="285">
        <v>0</v>
      </c>
      <c r="O247" s="287">
        <v>0</v>
      </c>
    </row>
    <row r="248" spans="1:15" s="189" customFormat="1" x14ac:dyDescent="0.2">
      <c r="A248" s="284" t="s">
        <v>698</v>
      </c>
      <c r="B248" s="285">
        <v>0</v>
      </c>
      <c r="C248" s="285">
        <v>0</v>
      </c>
      <c r="D248" s="285"/>
      <c r="E248" s="285">
        <v>112</v>
      </c>
      <c r="F248" s="285">
        <v>-7</v>
      </c>
      <c r="G248" s="285"/>
      <c r="H248" s="285">
        <v>0</v>
      </c>
      <c r="I248" s="285">
        <v>0</v>
      </c>
      <c r="J248" s="285"/>
      <c r="K248" s="285">
        <v>1346</v>
      </c>
      <c r="L248" s="285">
        <v>-1296</v>
      </c>
      <c r="M248" s="285"/>
      <c r="N248" s="285">
        <v>-98</v>
      </c>
      <c r="O248" s="287">
        <v>-0.38</v>
      </c>
    </row>
    <row r="249" spans="1:15" s="189" customFormat="1" x14ac:dyDescent="0.2">
      <c r="A249" s="284" t="s">
        <v>699</v>
      </c>
      <c r="B249" s="285">
        <v>0</v>
      </c>
      <c r="C249" s="285">
        <v>0</v>
      </c>
      <c r="D249" s="285"/>
      <c r="E249" s="285">
        <v>296</v>
      </c>
      <c r="F249" s="285">
        <v>-22</v>
      </c>
      <c r="G249" s="285"/>
      <c r="H249" s="285">
        <v>0</v>
      </c>
      <c r="I249" s="285">
        <v>0</v>
      </c>
      <c r="J249" s="285"/>
      <c r="K249" s="285">
        <v>2336</v>
      </c>
      <c r="L249" s="285">
        <v>-2634</v>
      </c>
      <c r="M249" s="285"/>
      <c r="N249" s="285">
        <v>-293</v>
      </c>
      <c r="O249" s="287">
        <v>-0.55000000000000004</v>
      </c>
    </row>
    <row r="250" spans="1:15" s="189" customFormat="1" x14ac:dyDescent="0.2">
      <c r="A250" s="284" t="s">
        <v>700</v>
      </c>
      <c r="B250" s="285">
        <v>0</v>
      </c>
      <c r="C250" s="285">
        <v>0</v>
      </c>
      <c r="D250" s="285"/>
      <c r="E250" s="285">
        <v>242</v>
      </c>
      <c r="F250" s="285">
        <v>-17</v>
      </c>
      <c r="G250" s="285"/>
      <c r="H250" s="285">
        <v>0</v>
      </c>
      <c r="I250" s="285">
        <v>0</v>
      </c>
      <c r="J250" s="285"/>
      <c r="K250" s="285">
        <v>2233</v>
      </c>
      <c r="L250" s="285">
        <v>-2154</v>
      </c>
      <c r="M250" s="285"/>
      <c r="N250" s="285">
        <v>-257</v>
      </c>
      <c r="O250" s="287">
        <v>-0.41</v>
      </c>
    </row>
    <row r="251" spans="1:15" s="189" customFormat="1" x14ac:dyDescent="0.2">
      <c r="A251" s="284" t="s">
        <v>701</v>
      </c>
      <c r="B251" s="285">
        <v>0</v>
      </c>
      <c r="C251" s="285">
        <v>0</v>
      </c>
      <c r="D251" s="285"/>
      <c r="E251" s="285">
        <v>202</v>
      </c>
      <c r="F251" s="285">
        <v>-20</v>
      </c>
      <c r="G251" s="285"/>
      <c r="H251" s="285">
        <v>0</v>
      </c>
      <c r="I251" s="285">
        <v>0</v>
      </c>
      <c r="J251" s="285"/>
      <c r="K251" s="285">
        <v>2349</v>
      </c>
      <c r="L251" s="285">
        <v>-2024</v>
      </c>
      <c r="M251" s="285"/>
      <c r="N251" s="285">
        <v>-286</v>
      </c>
      <c r="O251" s="287">
        <v>-0.41</v>
      </c>
    </row>
    <row r="252" spans="1:15" s="189" customFormat="1" x14ac:dyDescent="0.2">
      <c r="A252" s="284" t="s">
        <v>702</v>
      </c>
      <c r="B252" s="285">
        <v>0</v>
      </c>
      <c r="C252" s="285">
        <v>0</v>
      </c>
      <c r="D252" s="285"/>
      <c r="E252" s="285">
        <v>239</v>
      </c>
      <c r="F252" s="285">
        <v>-13</v>
      </c>
      <c r="G252" s="285"/>
      <c r="H252" s="285">
        <v>0</v>
      </c>
      <c r="I252" s="285">
        <v>0</v>
      </c>
      <c r="J252" s="285"/>
      <c r="K252" s="285">
        <v>1979</v>
      </c>
      <c r="L252" s="285">
        <v>-1675</v>
      </c>
      <c r="M252" s="285"/>
      <c r="N252" s="285">
        <v>-350</v>
      </c>
      <c r="O252" s="287">
        <v>-0.67</v>
      </c>
    </row>
    <row r="253" spans="1:15" s="189" customFormat="1" x14ac:dyDescent="0.2">
      <c r="A253" s="284" t="s">
        <v>703</v>
      </c>
      <c r="B253" s="285">
        <v>0</v>
      </c>
      <c r="C253" s="285">
        <v>0</v>
      </c>
      <c r="D253" s="285"/>
      <c r="E253" s="285">
        <v>266</v>
      </c>
      <c r="F253" s="285">
        <v>-23</v>
      </c>
      <c r="G253" s="285"/>
      <c r="H253" s="285">
        <v>0</v>
      </c>
      <c r="I253" s="285">
        <v>0</v>
      </c>
      <c r="J253" s="285"/>
      <c r="K253" s="285">
        <v>2282</v>
      </c>
      <c r="L253" s="285">
        <v>-2289</v>
      </c>
      <c r="M253" s="285"/>
      <c r="N253" s="285">
        <v>-235</v>
      </c>
      <c r="O253" s="287">
        <v>-0.32</v>
      </c>
    </row>
    <row r="254" spans="1:15" s="189" customFormat="1" x14ac:dyDescent="0.2">
      <c r="A254" s="284" t="s">
        <v>705</v>
      </c>
      <c r="B254" s="285">
        <v>0</v>
      </c>
      <c r="C254" s="285">
        <v>0</v>
      </c>
      <c r="D254" s="285"/>
      <c r="E254" s="285">
        <v>440</v>
      </c>
      <c r="F254" s="285">
        <v>-63</v>
      </c>
      <c r="G254" s="285"/>
      <c r="H254" s="285">
        <v>0</v>
      </c>
      <c r="I254" s="285">
        <v>-324</v>
      </c>
      <c r="J254" s="285"/>
      <c r="K254" s="285">
        <v>3727</v>
      </c>
      <c r="L254" s="285">
        <v>-3794</v>
      </c>
      <c r="M254" s="285"/>
      <c r="N254" s="285">
        <v>-36</v>
      </c>
      <c r="O254" s="287">
        <v>-0.03</v>
      </c>
    </row>
    <row r="255" spans="1:15" s="189" customFormat="1" x14ac:dyDescent="0.2">
      <c r="A255" s="284" t="s">
        <v>706</v>
      </c>
      <c r="B255" s="285">
        <v>0</v>
      </c>
      <c r="C255" s="285">
        <v>0</v>
      </c>
      <c r="D255" s="285"/>
      <c r="E255" s="285">
        <v>253</v>
      </c>
      <c r="F255" s="285">
        <v>-8</v>
      </c>
      <c r="G255" s="285"/>
      <c r="H255" s="285">
        <v>0</v>
      </c>
      <c r="I255" s="285">
        <v>-108</v>
      </c>
      <c r="J255" s="285"/>
      <c r="K255" s="285">
        <v>2729</v>
      </c>
      <c r="L255" s="285">
        <v>-2829</v>
      </c>
      <c r="M255" s="285"/>
      <c r="N255" s="285">
        <v>-146</v>
      </c>
      <c r="O255" s="287">
        <v>-0.18</v>
      </c>
    </row>
    <row r="256" spans="1:15" s="189" customFormat="1" x14ac:dyDescent="0.2">
      <c r="A256" s="284" t="s">
        <v>707</v>
      </c>
      <c r="B256" s="285">
        <v>0</v>
      </c>
      <c r="C256" s="285">
        <v>0</v>
      </c>
      <c r="D256" s="285"/>
      <c r="E256" s="285">
        <v>364</v>
      </c>
      <c r="F256" s="285">
        <v>-92</v>
      </c>
      <c r="G256" s="285"/>
      <c r="H256" s="285">
        <v>0</v>
      </c>
      <c r="I256" s="285">
        <v>-323</v>
      </c>
      <c r="J256" s="285"/>
      <c r="K256" s="285">
        <v>3165</v>
      </c>
      <c r="L256" s="285">
        <v>-3335</v>
      </c>
      <c r="M256" s="285"/>
      <c r="N256" s="285">
        <v>-32</v>
      </c>
      <c r="O256" s="287">
        <v>-0.03</v>
      </c>
    </row>
    <row r="257" spans="1:15" s="189" customFormat="1" x14ac:dyDescent="0.2">
      <c r="A257" s="284" t="s">
        <v>708</v>
      </c>
      <c r="B257" s="285">
        <v>0</v>
      </c>
      <c r="C257" s="285">
        <v>0</v>
      </c>
      <c r="D257" s="285"/>
      <c r="E257" s="285">
        <v>803</v>
      </c>
      <c r="F257" s="285">
        <v>-7</v>
      </c>
      <c r="G257" s="285"/>
      <c r="H257" s="285">
        <v>0</v>
      </c>
      <c r="I257" s="285">
        <v>-721</v>
      </c>
      <c r="J257" s="285"/>
      <c r="K257" s="285">
        <v>9354</v>
      </c>
      <c r="L257" s="285">
        <v>-6008</v>
      </c>
      <c r="M257" s="285"/>
      <c r="N257" s="285">
        <v>-25</v>
      </c>
      <c r="O257" s="287">
        <v>-0.01</v>
      </c>
    </row>
    <row r="258" spans="1:15" s="189" customFormat="1" x14ac:dyDescent="0.2">
      <c r="A258" s="284" t="s">
        <v>709</v>
      </c>
      <c r="B258" s="285">
        <v>0</v>
      </c>
      <c r="C258" s="285">
        <v>0</v>
      </c>
      <c r="D258" s="285"/>
      <c r="E258" s="285">
        <v>637</v>
      </c>
      <c r="F258" s="285">
        <v>0</v>
      </c>
      <c r="G258" s="285"/>
      <c r="H258" s="285">
        <v>0</v>
      </c>
      <c r="I258" s="285">
        <v>-561</v>
      </c>
      <c r="J258" s="285"/>
      <c r="K258" s="285">
        <v>3515</v>
      </c>
      <c r="L258" s="285">
        <v>-3594</v>
      </c>
      <c r="M258" s="285"/>
      <c r="N258" s="285">
        <v>-34</v>
      </c>
      <c r="O258" s="287">
        <v>-0.03</v>
      </c>
    </row>
    <row r="259" spans="1:15" s="189" customFormat="1" x14ac:dyDescent="0.2">
      <c r="A259" s="284" t="s">
        <v>710</v>
      </c>
      <c r="B259" s="285">
        <v>0</v>
      </c>
      <c r="C259" s="285">
        <v>0</v>
      </c>
      <c r="D259" s="285"/>
      <c r="E259" s="285">
        <v>268</v>
      </c>
      <c r="F259" s="285">
        <v>0</v>
      </c>
      <c r="G259" s="285"/>
      <c r="H259" s="285">
        <v>0</v>
      </c>
      <c r="I259" s="285">
        <v>-446</v>
      </c>
      <c r="J259" s="285"/>
      <c r="K259" s="285">
        <v>1732</v>
      </c>
      <c r="L259" s="285">
        <v>-921</v>
      </c>
      <c r="M259" s="285"/>
      <c r="N259" s="285">
        <v>-16</v>
      </c>
      <c r="O259" s="287">
        <v>-0.02</v>
      </c>
    </row>
    <row r="260" spans="1:15" s="189" customFormat="1" x14ac:dyDescent="0.2">
      <c r="A260" s="284" t="s">
        <v>711</v>
      </c>
      <c r="B260" s="285">
        <v>0</v>
      </c>
      <c r="C260" s="285">
        <v>0</v>
      </c>
      <c r="D260" s="285"/>
      <c r="E260" s="285">
        <v>760</v>
      </c>
      <c r="F260" s="285">
        <v>-349</v>
      </c>
      <c r="G260" s="285"/>
      <c r="H260" s="285">
        <v>0</v>
      </c>
      <c r="I260" s="285">
        <v>-639</v>
      </c>
      <c r="J260" s="285"/>
      <c r="K260" s="285">
        <v>11157</v>
      </c>
      <c r="L260" s="285">
        <v>-6642</v>
      </c>
      <c r="M260" s="285"/>
      <c r="N260" s="285">
        <v>-363</v>
      </c>
      <c r="O260" s="287">
        <v>-0.16</v>
      </c>
    </row>
    <row r="261" spans="1:15" s="189" customFormat="1" x14ac:dyDescent="0.2">
      <c r="A261" s="284" t="s">
        <v>712</v>
      </c>
      <c r="B261" s="285">
        <v>0</v>
      </c>
      <c r="C261" s="285">
        <v>0</v>
      </c>
      <c r="D261" s="285"/>
      <c r="E261" s="285">
        <v>1037</v>
      </c>
      <c r="F261" s="285">
        <v>0</v>
      </c>
      <c r="G261" s="285"/>
      <c r="H261" s="285">
        <v>0</v>
      </c>
      <c r="I261" s="285">
        <v>-923</v>
      </c>
      <c r="J261" s="285"/>
      <c r="K261" s="285">
        <v>8716</v>
      </c>
      <c r="L261" s="285">
        <v>-9566</v>
      </c>
      <c r="M261" s="285"/>
      <c r="N261" s="285">
        <v>-24</v>
      </c>
      <c r="O261" s="287">
        <v>-0.01</v>
      </c>
    </row>
    <row r="262" spans="1:15" s="189" customFormat="1" x14ac:dyDescent="0.2">
      <c r="A262" s="284" t="s">
        <v>713</v>
      </c>
      <c r="B262" s="285">
        <v>0</v>
      </c>
      <c r="C262" s="285">
        <v>0</v>
      </c>
      <c r="D262" s="285"/>
      <c r="E262" s="285">
        <v>681</v>
      </c>
      <c r="F262" s="285">
        <v>0</v>
      </c>
      <c r="G262" s="285"/>
      <c r="H262" s="285">
        <v>0</v>
      </c>
      <c r="I262" s="285">
        <v>-534</v>
      </c>
      <c r="J262" s="285"/>
      <c r="K262" s="285">
        <v>4382</v>
      </c>
      <c r="L262" s="285">
        <v>-4310</v>
      </c>
      <c r="M262" s="285"/>
      <c r="N262" s="285">
        <v>-36</v>
      </c>
      <c r="O262" s="287">
        <v>-0.02</v>
      </c>
    </row>
    <row r="263" spans="1:15" s="189" customFormat="1" x14ac:dyDescent="0.2">
      <c r="A263" s="284" t="s">
        <v>714</v>
      </c>
      <c r="B263" s="285">
        <v>0</v>
      </c>
      <c r="C263" s="285">
        <v>0</v>
      </c>
      <c r="D263" s="285"/>
      <c r="E263" s="285">
        <v>926</v>
      </c>
      <c r="F263" s="285">
        <v>-57</v>
      </c>
      <c r="G263" s="285"/>
      <c r="H263" s="285">
        <v>0</v>
      </c>
      <c r="I263" s="285">
        <v>-646</v>
      </c>
      <c r="J263" s="285"/>
      <c r="K263" s="285">
        <v>13663</v>
      </c>
      <c r="L263" s="285">
        <v>-7125</v>
      </c>
      <c r="M263" s="285"/>
      <c r="N263" s="285">
        <v>-824</v>
      </c>
      <c r="O263" s="287">
        <v>-0.27</v>
      </c>
    </row>
    <row r="264" spans="1:15" s="189" customFormat="1" x14ac:dyDescent="0.2">
      <c r="A264" s="284" t="s">
        <v>715</v>
      </c>
      <c r="B264" s="285">
        <v>0</v>
      </c>
      <c r="C264" s="285">
        <v>0</v>
      </c>
      <c r="D264" s="285"/>
      <c r="E264" s="285">
        <v>451</v>
      </c>
      <c r="F264" s="285">
        <v>-92</v>
      </c>
      <c r="G264" s="285"/>
      <c r="H264" s="285">
        <v>0</v>
      </c>
      <c r="I264" s="285">
        <v>-181</v>
      </c>
      <c r="J264" s="285"/>
      <c r="K264" s="285">
        <v>3969</v>
      </c>
      <c r="L264" s="285">
        <v>-4209</v>
      </c>
      <c r="M264" s="285"/>
      <c r="N264" s="285">
        <v>-267</v>
      </c>
      <c r="O264" s="287">
        <v>-0.14000000000000001</v>
      </c>
    </row>
    <row r="265" spans="1:15" s="189" customFormat="1" x14ac:dyDescent="0.2">
      <c r="A265" s="284" t="s">
        <v>717</v>
      </c>
      <c r="B265" s="285">
        <v>0</v>
      </c>
      <c r="C265" s="285">
        <v>0</v>
      </c>
      <c r="D265" s="285"/>
      <c r="E265" s="285">
        <v>1639</v>
      </c>
      <c r="F265" s="285">
        <v>-28</v>
      </c>
      <c r="G265" s="285"/>
      <c r="H265" s="285">
        <v>0</v>
      </c>
      <c r="I265" s="285">
        <v>-1289</v>
      </c>
      <c r="J265" s="285"/>
      <c r="K265" s="285">
        <v>8121</v>
      </c>
      <c r="L265" s="285">
        <v>-7086</v>
      </c>
      <c r="M265" s="285"/>
      <c r="N265" s="285">
        <v>-644</v>
      </c>
      <c r="O265" s="287">
        <v>-0.26</v>
      </c>
    </row>
    <row r="266" spans="1:15" s="189" customFormat="1" x14ac:dyDescent="0.2">
      <c r="A266" s="284" t="s">
        <v>718</v>
      </c>
      <c r="B266" s="285">
        <v>0</v>
      </c>
      <c r="C266" s="285">
        <v>0</v>
      </c>
      <c r="D266" s="285"/>
      <c r="E266" s="285">
        <v>340</v>
      </c>
      <c r="F266" s="285">
        <v>-15</v>
      </c>
      <c r="G266" s="285"/>
      <c r="H266" s="285">
        <v>0</v>
      </c>
      <c r="I266" s="285">
        <v>-181</v>
      </c>
      <c r="J266" s="285"/>
      <c r="K266" s="285">
        <v>5399</v>
      </c>
      <c r="L266" s="285">
        <v>-5203</v>
      </c>
      <c r="M266" s="285"/>
      <c r="N266" s="285">
        <v>-175</v>
      </c>
      <c r="O266" s="287">
        <v>-0.16</v>
      </c>
    </row>
    <row r="267" spans="1:15" s="189" customFormat="1" x14ac:dyDescent="0.2">
      <c r="A267" s="284" t="s">
        <v>719</v>
      </c>
      <c r="B267" s="285">
        <v>0</v>
      </c>
      <c r="C267" s="285">
        <v>0</v>
      </c>
      <c r="D267" s="285"/>
      <c r="E267" s="285">
        <v>1593</v>
      </c>
      <c r="F267" s="285">
        <v>-1168</v>
      </c>
      <c r="G267" s="285"/>
      <c r="H267" s="285">
        <v>0</v>
      </c>
      <c r="I267" s="285">
        <v>0</v>
      </c>
      <c r="J267" s="285"/>
      <c r="K267" s="285">
        <v>16230</v>
      </c>
      <c r="L267" s="285">
        <v>-15698</v>
      </c>
      <c r="M267" s="285"/>
      <c r="N267" s="285">
        <v>-1255</v>
      </c>
      <c r="O267" s="287">
        <v>-0.14000000000000001</v>
      </c>
    </row>
    <row r="268" spans="1:15" s="189" customFormat="1" x14ac:dyDescent="0.2">
      <c r="A268" s="284" t="s">
        <v>720</v>
      </c>
      <c r="B268" s="285">
        <v>0</v>
      </c>
      <c r="C268" s="285">
        <v>0</v>
      </c>
      <c r="D268" s="285"/>
      <c r="E268" s="285">
        <v>1878</v>
      </c>
      <c r="F268" s="285">
        <v>-1393</v>
      </c>
      <c r="G268" s="285"/>
      <c r="H268" s="285">
        <v>0</v>
      </c>
      <c r="I268" s="285">
        <v>0</v>
      </c>
      <c r="J268" s="285"/>
      <c r="K268" s="285">
        <v>23031</v>
      </c>
      <c r="L268" s="285">
        <v>-19958</v>
      </c>
      <c r="M268" s="285"/>
      <c r="N268" s="285">
        <v>-3170</v>
      </c>
      <c r="O268" s="287">
        <v>-0.31</v>
      </c>
    </row>
    <row r="269" spans="1:15" s="189" customFormat="1" x14ac:dyDescent="0.2">
      <c r="A269" s="284" t="s">
        <v>721</v>
      </c>
      <c r="B269" s="285">
        <v>0</v>
      </c>
      <c r="C269" s="285">
        <v>0</v>
      </c>
      <c r="D269" s="285"/>
      <c r="E269" s="285">
        <v>367</v>
      </c>
      <c r="F269" s="285">
        <v>-25</v>
      </c>
      <c r="G269" s="285"/>
      <c r="H269" s="285">
        <v>0</v>
      </c>
      <c r="I269" s="285">
        <v>-203</v>
      </c>
      <c r="J269" s="285"/>
      <c r="K269" s="285">
        <v>6427</v>
      </c>
      <c r="L269" s="285">
        <v>-6180</v>
      </c>
      <c r="M269" s="285"/>
      <c r="N269" s="285">
        <v>-163</v>
      </c>
      <c r="O269" s="287">
        <v>-0.12</v>
      </c>
    </row>
    <row r="270" spans="1:15" s="189" customFormat="1" x14ac:dyDescent="0.2">
      <c r="A270" s="284" t="s">
        <v>722</v>
      </c>
      <c r="B270" s="285">
        <v>0</v>
      </c>
      <c r="C270" s="285">
        <v>0</v>
      </c>
      <c r="D270" s="285"/>
      <c r="E270" s="285">
        <v>412</v>
      </c>
      <c r="F270" s="285">
        <v>-27</v>
      </c>
      <c r="G270" s="285"/>
      <c r="H270" s="285">
        <v>0</v>
      </c>
      <c r="I270" s="285">
        <v>-204</v>
      </c>
      <c r="J270" s="285"/>
      <c r="K270" s="285">
        <v>7016</v>
      </c>
      <c r="L270" s="285">
        <v>-7318</v>
      </c>
      <c r="M270" s="285"/>
      <c r="N270" s="285">
        <v>-283</v>
      </c>
      <c r="O270" s="287">
        <v>-0.2</v>
      </c>
    </row>
    <row r="271" spans="1:15" s="189" customFormat="1" x14ac:dyDescent="0.2">
      <c r="A271" s="284" t="s">
        <v>723</v>
      </c>
      <c r="B271" s="285">
        <v>0</v>
      </c>
      <c r="C271" s="285">
        <v>0</v>
      </c>
      <c r="D271" s="285"/>
      <c r="E271" s="285">
        <v>1045</v>
      </c>
      <c r="F271" s="285">
        <v>0</v>
      </c>
      <c r="G271" s="285"/>
      <c r="H271" s="285">
        <v>0</v>
      </c>
      <c r="I271" s="285">
        <v>-642</v>
      </c>
      <c r="J271" s="285"/>
      <c r="K271" s="285">
        <v>15632</v>
      </c>
      <c r="L271" s="285">
        <v>-14665</v>
      </c>
      <c r="M271" s="285"/>
      <c r="N271" s="285">
        <v>-233</v>
      </c>
      <c r="O271" s="287">
        <v>-0.06</v>
      </c>
    </row>
    <row r="272" spans="1:15" s="189" customFormat="1" x14ac:dyDescent="0.2">
      <c r="A272" s="284" t="s">
        <v>724</v>
      </c>
      <c r="B272" s="285">
        <v>0</v>
      </c>
      <c r="C272" s="285">
        <v>0</v>
      </c>
      <c r="D272" s="285"/>
      <c r="E272" s="285">
        <v>1443</v>
      </c>
      <c r="F272" s="285">
        <v>-3</v>
      </c>
      <c r="G272" s="285"/>
      <c r="H272" s="285">
        <v>0</v>
      </c>
      <c r="I272" s="285">
        <v>-777</v>
      </c>
      <c r="J272" s="285"/>
      <c r="K272" s="285">
        <v>17523</v>
      </c>
      <c r="L272" s="285">
        <v>-14912</v>
      </c>
      <c r="M272" s="285"/>
      <c r="N272" s="285">
        <v>-24</v>
      </c>
      <c r="O272" s="287">
        <v>0</v>
      </c>
    </row>
    <row r="273" spans="1:15" s="189" customFormat="1" x14ac:dyDescent="0.2">
      <c r="A273" s="284" t="s">
        <v>725</v>
      </c>
      <c r="B273" s="285">
        <v>0</v>
      </c>
      <c r="C273" s="285">
        <v>0</v>
      </c>
      <c r="D273" s="285"/>
      <c r="E273" s="285">
        <v>1005</v>
      </c>
      <c r="F273" s="285">
        <v>0</v>
      </c>
      <c r="G273" s="285"/>
      <c r="H273" s="285">
        <v>0</v>
      </c>
      <c r="I273" s="285">
        <v>-585</v>
      </c>
      <c r="J273" s="285"/>
      <c r="K273" s="285">
        <v>11573</v>
      </c>
      <c r="L273" s="285">
        <v>-10056</v>
      </c>
      <c r="M273" s="285"/>
      <c r="N273" s="285">
        <v>-20</v>
      </c>
      <c r="O273" s="287">
        <v>0</v>
      </c>
    </row>
    <row r="274" spans="1:15" s="189" customFormat="1" x14ac:dyDescent="0.2">
      <c r="A274" s="284" t="s">
        <v>726</v>
      </c>
      <c r="B274" s="285">
        <v>0</v>
      </c>
      <c r="C274" s="285">
        <v>0</v>
      </c>
      <c r="D274" s="285"/>
      <c r="E274" s="285">
        <v>1436</v>
      </c>
      <c r="F274" s="285">
        <v>0</v>
      </c>
      <c r="G274" s="285"/>
      <c r="H274" s="285">
        <v>0</v>
      </c>
      <c r="I274" s="285">
        <v>-693</v>
      </c>
      <c r="J274" s="285"/>
      <c r="K274" s="285">
        <v>16489</v>
      </c>
      <c r="L274" s="285">
        <v>-15932</v>
      </c>
      <c r="M274" s="285"/>
      <c r="N274" s="285">
        <v>-26</v>
      </c>
      <c r="O274" s="287">
        <v>0</v>
      </c>
    </row>
    <row r="275" spans="1:15" s="189" customFormat="1" x14ac:dyDescent="0.2">
      <c r="A275" s="284" t="s">
        <v>727</v>
      </c>
      <c r="B275" s="285">
        <v>0</v>
      </c>
      <c r="C275" s="285">
        <v>0</v>
      </c>
      <c r="D275" s="285"/>
      <c r="E275" s="285">
        <v>1399</v>
      </c>
      <c r="F275" s="285">
        <v>0</v>
      </c>
      <c r="G275" s="285"/>
      <c r="H275" s="285">
        <v>0</v>
      </c>
      <c r="I275" s="285">
        <v>-734</v>
      </c>
      <c r="J275" s="285"/>
      <c r="K275" s="285">
        <v>17941</v>
      </c>
      <c r="L275" s="285">
        <v>-15984</v>
      </c>
      <c r="M275" s="285"/>
      <c r="N275" s="285">
        <v>-24</v>
      </c>
      <c r="O275" s="287">
        <v>0</v>
      </c>
    </row>
    <row r="276" spans="1:15" s="189" customFormat="1" x14ac:dyDescent="0.2">
      <c r="A276" s="284" t="s">
        <v>728</v>
      </c>
      <c r="B276" s="285">
        <v>0</v>
      </c>
      <c r="C276" s="285">
        <v>0</v>
      </c>
      <c r="D276" s="285"/>
      <c r="E276" s="285">
        <v>1311</v>
      </c>
      <c r="F276" s="285">
        <v>0</v>
      </c>
      <c r="G276" s="285"/>
      <c r="H276" s="285">
        <v>0</v>
      </c>
      <c r="I276" s="285">
        <v>-615</v>
      </c>
      <c r="J276" s="285"/>
      <c r="K276" s="285">
        <v>13934</v>
      </c>
      <c r="L276" s="285">
        <v>-12896</v>
      </c>
      <c r="M276" s="285"/>
      <c r="N276" s="285">
        <v>-23</v>
      </c>
      <c r="O276" s="287">
        <v>0</v>
      </c>
    </row>
    <row r="277" spans="1:15" s="189" customFormat="1" x14ac:dyDescent="0.2">
      <c r="A277" s="284" t="s">
        <v>729</v>
      </c>
      <c r="B277" s="285">
        <v>0</v>
      </c>
      <c r="C277" s="285">
        <v>0</v>
      </c>
      <c r="D277" s="285"/>
      <c r="E277" s="285">
        <v>215</v>
      </c>
      <c r="F277" s="285">
        <v>-16</v>
      </c>
      <c r="G277" s="285"/>
      <c r="H277" s="285">
        <v>0</v>
      </c>
      <c r="I277" s="285">
        <v>-104</v>
      </c>
      <c r="J277" s="285"/>
      <c r="K277" s="285">
        <v>3811</v>
      </c>
      <c r="L277" s="285">
        <v>-3919</v>
      </c>
      <c r="M277" s="285"/>
      <c r="N277" s="285">
        <v>-42</v>
      </c>
      <c r="O277" s="287">
        <v>-0.05</v>
      </c>
    </row>
    <row r="278" spans="1:15" s="189" customFormat="1" x14ac:dyDescent="0.2">
      <c r="A278" s="284" t="s">
        <v>731</v>
      </c>
      <c r="B278" s="285">
        <v>0</v>
      </c>
      <c r="C278" s="285">
        <v>0</v>
      </c>
      <c r="D278" s="285"/>
      <c r="E278" s="285">
        <v>459</v>
      </c>
      <c r="F278" s="285">
        <v>-45</v>
      </c>
      <c r="G278" s="285"/>
      <c r="H278" s="285">
        <v>0</v>
      </c>
      <c r="I278" s="285">
        <v>-224</v>
      </c>
      <c r="J278" s="285"/>
      <c r="K278" s="285">
        <v>8226</v>
      </c>
      <c r="L278" s="285">
        <v>-8974</v>
      </c>
      <c r="M278" s="285"/>
      <c r="N278" s="285">
        <v>-77</v>
      </c>
      <c r="O278" s="287">
        <v>-0.03</v>
      </c>
    </row>
    <row r="279" spans="1:15" s="189" customFormat="1" x14ac:dyDescent="0.2">
      <c r="A279" s="284" t="s">
        <v>732</v>
      </c>
      <c r="B279" s="285">
        <v>0</v>
      </c>
      <c r="C279" s="285">
        <v>0</v>
      </c>
      <c r="D279" s="285"/>
      <c r="E279" s="285">
        <v>518</v>
      </c>
      <c r="F279" s="285">
        <v>-10</v>
      </c>
      <c r="G279" s="285"/>
      <c r="H279" s="285">
        <v>0</v>
      </c>
      <c r="I279" s="285">
        <v>-273</v>
      </c>
      <c r="J279" s="285"/>
      <c r="K279" s="285">
        <v>8643</v>
      </c>
      <c r="L279" s="285">
        <v>-9469</v>
      </c>
      <c r="M279" s="285"/>
      <c r="N279" s="285">
        <v>-24</v>
      </c>
      <c r="O279" s="287">
        <v>-0.01</v>
      </c>
    </row>
    <row r="280" spans="1:15" s="189" customFormat="1" x14ac:dyDescent="0.2">
      <c r="A280" s="284" t="s">
        <v>733</v>
      </c>
      <c r="B280" s="285">
        <v>0</v>
      </c>
      <c r="C280" s="285">
        <v>0</v>
      </c>
      <c r="D280" s="285"/>
      <c r="E280" s="285">
        <v>750</v>
      </c>
      <c r="F280" s="285">
        <v>-229</v>
      </c>
      <c r="G280" s="285"/>
      <c r="H280" s="285">
        <v>0</v>
      </c>
      <c r="I280" s="285">
        <v>-416</v>
      </c>
      <c r="J280" s="285"/>
      <c r="K280" s="285">
        <v>12221</v>
      </c>
      <c r="L280" s="285">
        <v>-12611</v>
      </c>
      <c r="M280" s="285"/>
      <c r="N280" s="285">
        <v>-119</v>
      </c>
      <c r="O280" s="287">
        <v>-0.02</v>
      </c>
    </row>
    <row r="281" spans="1:15" s="189" customFormat="1" x14ac:dyDescent="0.2">
      <c r="A281" s="284" t="s">
        <v>734</v>
      </c>
      <c r="B281" s="285">
        <v>0</v>
      </c>
      <c r="C281" s="285">
        <v>0</v>
      </c>
      <c r="D281" s="285"/>
      <c r="E281" s="285">
        <v>739</v>
      </c>
      <c r="F281" s="285">
        <v>-20</v>
      </c>
      <c r="G281" s="285"/>
      <c r="H281" s="285">
        <v>0</v>
      </c>
      <c r="I281" s="285">
        <v>-377</v>
      </c>
      <c r="J281" s="285"/>
      <c r="K281" s="285">
        <v>11838</v>
      </c>
      <c r="L281" s="285">
        <v>-11859</v>
      </c>
      <c r="M281" s="285"/>
      <c r="N281" s="285">
        <v>-29</v>
      </c>
      <c r="O281" s="287">
        <v>-0.01</v>
      </c>
    </row>
    <row r="282" spans="1:15" s="189" customFormat="1" x14ac:dyDescent="0.2">
      <c r="A282" s="284" t="s">
        <v>735</v>
      </c>
      <c r="B282" s="285">
        <v>0</v>
      </c>
      <c r="C282" s="285">
        <v>0</v>
      </c>
      <c r="D282" s="285"/>
      <c r="E282" s="285">
        <v>1082</v>
      </c>
      <c r="F282" s="285">
        <v>-112</v>
      </c>
      <c r="G282" s="285"/>
      <c r="H282" s="285">
        <v>0</v>
      </c>
      <c r="I282" s="285">
        <v>-661</v>
      </c>
      <c r="J282" s="285"/>
      <c r="K282" s="285">
        <v>15256</v>
      </c>
      <c r="L282" s="285">
        <v>-15986</v>
      </c>
      <c r="M282" s="285"/>
      <c r="N282" s="285">
        <v>-41</v>
      </c>
      <c r="O282" s="287">
        <v>-0.01</v>
      </c>
    </row>
    <row r="283" spans="1:15" s="189" customFormat="1" x14ac:dyDescent="0.2">
      <c r="A283" s="284" t="s">
        <v>736</v>
      </c>
      <c r="B283" s="285">
        <v>0</v>
      </c>
      <c r="C283" s="285">
        <v>0</v>
      </c>
      <c r="D283" s="285"/>
      <c r="E283" s="285">
        <v>1470</v>
      </c>
      <c r="F283" s="285">
        <v>-103</v>
      </c>
      <c r="G283" s="285"/>
      <c r="H283" s="285">
        <v>0</v>
      </c>
      <c r="I283" s="285">
        <v>-538</v>
      </c>
      <c r="J283" s="285"/>
      <c r="K283" s="285">
        <v>23205</v>
      </c>
      <c r="L283" s="285">
        <v>-25006</v>
      </c>
      <c r="M283" s="285"/>
      <c r="N283" s="285">
        <v>-48</v>
      </c>
      <c r="O283" s="287">
        <v>0</v>
      </c>
    </row>
    <row r="284" spans="1:15" s="189" customFormat="1" x14ac:dyDescent="0.2">
      <c r="A284" s="284" t="s">
        <v>775</v>
      </c>
      <c r="B284" s="285">
        <v>0</v>
      </c>
      <c r="C284" s="285">
        <v>0</v>
      </c>
      <c r="D284" s="285"/>
      <c r="E284" s="285">
        <v>833</v>
      </c>
      <c r="F284" s="285">
        <v>-284</v>
      </c>
      <c r="G284" s="285"/>
      <c r="H284" s="285">
        <v>0</v>
      </c>
      <c r="I284" s="285">
        <v>-594</v>
      </c>
      <c r="J284" s="285"/>
      <c r="K284" s="285">
        <v>6104</v>
      </c>
      <c r="L284" s="285">
        <v>-7149</v>
      </c>
      <c r="M284" s="285"/>
      <c r="N284" s="285">
        <v>-19</v>
      </c>
      <c r="O284" s="287">
        <v>-0.01</v>
      </c>
    </row>
    <row r="285" spans="1:15" s="189" customFormat="1" x14ac:dyDescent="0.2">
      <c r="A285" s="284" t="s">
        <v>737</v>
      </c>
      <c r="B285" s="285">
        <v>0</v>
      </c>
      <c r="C285" s="285">
        <v>0</v>
      </c>
      <c r="D285" s="285"/>
      <c r="E285" s="285">
        <v>158</v>
      </c>
      <c r="F285" s="285">
        <v>-12</v>
      </c>
      <c r="G285" s="285"/>
      <c r="H285" s="285">
        <v>0</v>
      </c>
      <c r="I285" s="285">
        <v>-72</v>
      </c>
      <c r="J285" s="285"/>
      <c r="K285" s="285">
        <v>2038</v>
      </c>
      <c r="L285" s="285">
        <v>-1934</v>
      </c>
      <c r="M285" s="285"/>
      <c r="N285" s="285">
        <v>-78</v>
      </c>
      <c r="O285" s="287">
        <v>-0.15</v>
      </c>
    </row>
    <row r="286" spans="1:15" s="189" customFormat="1" x14ac:dyDescent="0.2">
      <c r="A286" s="284" t="s">
        <v>738</v>
      </c>
      <c r="B286" s="285">
        <v>0</v>
      </c>
      <c r="C286" s="285">
        <v>0</v>
      </c>
      <c r="D286" s="285"/>
      <c r="E286" s="285">
        <v>5</v>
      </c>
      <c r="F286" s="285">
        <v>-4</v>
      </c>
      <c r="G286" s="285"/>
      <c r="H286" s="285">
        <v>0</v>
      </c>
      <c r="I286" s="285">
        <v>-9</v>
      </c>
      <c r="J286" s="285"/>
      <c r="K286" s="285">
        <v>184</v>
      </c>
      <c r="L286" s="285">
        <v>-225</v>
      </c>
      <c r="M286" s="285"/>
      <c r="N286" s="285">
        <v>-14</v>
      </c>
      <c r="O286" s="287">
        <v>-4.5</v>
      </c>
    </row>
    <row r="287" spans="1:15" s="189" customFormat="1" x14ac:dyDescent="0.2">
      <c r="A287" s="284" t="s">
        <v>739</v>
      </c>
      <c r="B287" s="285">
        <v>0</v>
      </c>
      <c r="C287" s="285">
        <v>0</v>
      </c>
      <c r="D287" s="285"/>
      <c r="E287" s="285">
        <v>50</v>
      </c>
      <c r="F287" s="285">
        <v>-60</v>
      </c>
      <c r="G287" s="285"/>
      <c r="H287" s="285">
        <v>0</v>
      </c>
      <c r="I287" s="285">
        <v>-25</v>
      </c>
      <c r="J287" s="285"/>
      <c r="K287" s="285">
        <v>662</v>
      </c>
      <c r="L287" s="285">
        <v>-816</v>
      </c>
      <c r="M287" s="285"/>
      <c r="N287" s="285">
        <v>-13</v>
      </c>
      <c r="O287" s="287">
        <v>-0.04</v>
      </c>
    </row>
    <row r="288" spans="1:15" s="189" customFormat="1" x14ac:dyDescent="0.2">
      <c r="A288" s="284" t="s">
        <v>740</v>
      </c>
      <c r="B288" s="285">
        <v>0</v>
      </c>
      <c r="C288" s="285">
        <v>0</v>
      </c>
      <c r="D288" s="285"/>
      <c r="E288" s="285">
        <v>156</v>
      </c>
      <c r="F288" s="285">
        <v>-125</v>
      </c>
      <c r="G288" s="285"/>
      <c r="H288" s="285">
        <v>0</v>
      </c>
      <c r="I288" s="285">
        <v>-62</v>
      </c>
      <c r="J288" s="285"/>
      <c r="K288" s="285">
        <v>3056</v>
      </c>
      <c r="L288" s="285">
        <v>-2860</v>
      </c>
      <c r="M288" s="285"/>
      <c r="N288" s="285">
        <v>-13</v>
      </c>
      <c r="O288" s="287">
        <v>-0.01</v>
      </c>
    </row>
    <row r="289" spans="1:15" s="189" customFormat="1" x14ac:dyDescent="0.2">
      <c r="A289" s="284" t="s">
        <v>741</v>
      </c>
      <c r="B289" s="285">
        <v>0</v>
      </c>
      <c r="C289" s="285">
        <v>0</v>
      </c>
      <c r="D289" s="285"/>
      <c r="E289" s="285">
        <v>421</v>
      </c>
      <c r="F289" s="285">
        <v>-180</v>
      </c>
      <c r="G289" s="285"/>
      <c r="H289" s="285">
        <v>0</v>
      </c>
      <c r="I289" s="285">
        <v>-177</v>
      </c>
      <c r="J289" s="285"/>
      <c r="K289" s="285">
        <v>3322</v>
      </c>
      <c r="L289" s="285">
        <v>-3939</v>
      </c>
      <c r="M289" s="285"/>
      <c r="N289" s="285">
        <v>-11</v>
      </c>
      <c r="O289" s="287">
        <v>-0.01</v>
      </c>
    </row>
    <row r="290" spans="1:15" s="189" customFormat="1" x14ac:dyDescent="0.2">
      <c r="A290" s="284" t="s">
        <v>543</v>
      </c>
      <c r="B290" s="285">
        <v>0</v>
      </c>
      <c r="C290" s="285">
        <v>0</v>
      </c>
      <c r="D290" s="285"/>
      <c r="E290" s="285">
        <v>150</v>
      </c>
      <c r="F290" s="285">
        <v>-4</v>
      </c>
      <c r="G290" s="285"/>
      <c r="H290" s="285">
        <v>0</v>
      </c>
      <c r="I290" s="285">
        <v>-94</v>
      </c>
      <c r="J290" s="285"/>
      <c r="K290" s="285">
        <v>3020</v>
      </c>
      <c r="L290" s="285">
        <v>-3102</v>
      </c>
      <c r="M290" s="285"/>
      <c r="N290" s="285">
        <v>-39</v>
      </c>
      <c r="O290" s="287">
        <v>-0.06</v>
      </c>
    </row>
    <row r="291" spans="1:15" s="189" customFormat="1" x14ac:dyDescent="0.2">
      <c r="A291" s="284" t="s">
        <v>756</v>
      </c>
      <c r="B291" s="285">
        <v>0</v>
      </c>
      <c r="C291" s="285">
        <v>0</v>
      </c>
      <c r="D291" s="285"/>
      <c r="E291" s="285">
        <v>404</v>
      </c>
      <c r="F291" s="285">
        <v>-84</v>
      </c>
      <c r="G291" s="285"/>
      <c r="H291" s="285">
        <v>0</v>
      </c>
      <c r="I291" s="285">
        <v>-248</v>
      </c>
      <c r="J291" s="285"/>
      <c r="K291" s="285">
        <v>6565</v>
      </c>
      <c r="L291" s="285">
        <v>-8276</v>
      </c>
      <c r="M291" s="285"/>
      <c r="N291" s="285">
        <v>-398</v>
      </c>
      <c r="O291" s="287">
        <v>-0.17</v>
      </c>
    </row>
    <row r="292" spans="1:15" s="189" customFormat="1" x14ac:dyDescent="0.2">
      <c r="A292" s="86" t="s">
        <v>544</v>
      </c>
      <c r="B292" s="101">
        <v>0</v>
      </c>
      <c r="C292" s="101">
        <v>0</v>
      </c>
      <c r="D292" s="101"/>
      <c r="E292" s="101">
        <v>540</v>
      </c>
      <c r="F292" s="101">
        <v>-57</v>
      </c>
      <c r="G292" s="101"/>
      <c r="H292" s="101">
        <v>0</v>
      </c>
      <c r="I292" s="101">
        <v>-208</v>
      </c>
      <c r="J292" s="188"/>
      <c r="K292" s="101">
        <v>8030</v>
      </c>
      <c r="L292" s="101">
        <v>-8616</v>
      </c>
      <c r="M292" s="101"/>
      <c r="N292" s="101">
        <v>-236</v>
      </c>
      <c r="O292" s="103">
        <v>-0.08</v>
      </c>
    </row>
    <row r="293" spans="1:15" s="189" customFormat="1" x14ac:dyDescent="0.2">
      <c r="A293" s="26" t="s">
        <v>868</v>
      </c>
      <c r="B293" s="102">
        <v>-4399465</v>
      </c>
      <c r="C293" s="102">
        <v>4273171</v>
      </c>
      <c r="D293" s="102"/>
      <c r="E293" s="102">
        <v>1618905</v>
      </c>
      <c r="F293" s="102">
        <v>-879525</v>
      </c>
      <c r="G293" s="102"/>
      <c r="H293" s="102">
        <v>27644</v>
      </c>
      <c r="I293" s="102">
        <v>-82316</v>
      </c>
      <c r="J293" s="102"/>
      <c r="K293" s="102">
        <v>6981113</v>
      </c>
      <c r="L293" s="102">
        <v>-6350274</v>
      </c>
      <c r="M293" s="102"/>
      <c r="N293" s="102">
        <v>-296724</v>
      </c>
      <c r="O293" s="104">
        <v>-0.13</v>
      </c>
    </row>
    <row r="294" spans="1:15" s="189" customFormat="1" ht="13.5" customHeight="1" x14ac:dyDescent="0.2">
      <c r="A294" s="26" t="s">
        <v>867</v>
      </c>
      <c r="B294" s="102">
        <v>-3225180</v>
      </c>
      <c r="C294" s="102">
        <v>3862338</v>
      </c>
      <c r="D294" s="102"/>
      <c r="E294" s="102">
        <v>1548207</v>
      </c>
      <c r="F294" s="102">
        <v>-1015806</v>
      </c>
      <c r="G294" s="102"/>
      <c r="H294" s="102">
        <v>26710</v>
      </c>
      <c r="I294" s="102">
        <v>-105194</v>
      </c>
      <c r="J294" s="102"/>
      <c r="K294" s="102">
        <v>9542349</v>
      </c>
      <c r="L294" s="102">
        <v>-9252872</v>
      </c>
      <c r="M294" s="102"/>
      <c r="N294" s="102">
        <v>-226396</v>
      </c>
      <c r="O294" s="104">
        <v>-0.1</v>
      </c>
    </row>
    <row r="295" spans="1:15" s="189" customFormat="1" x14ac:dyDescent="0.2">
      <c r="A295" s="26" t="s">
        <v>81</v>
      </c>
      <c r="B295" s="104">
        <v>36.409905803707098</v>
      </c>
      <c r="C295" s="104">
        <v>10.6368992045751</v>
      </c>
      <c r="D295" s="104"/>
      <c r="E295" s="104">
        <v>4.5664436344752302</v>
      </c>
      <c r="F295" s="104">
        <v>-13.416045977283099</v>
      </c>
      <c r="G295" s="104"/>
      <c r="H295" s="104">
        <v>3.4968176712841599</v>
      </c>
      <c r="I295" s="104">
        <v>-21.748388691370199</v>
      </c>
      <c r="J295" s="104"/>
      <c r="K295" s="104">
        <v>-26.8407286298164</v>
      </c>
      <c r="L295" s="104">
        <v>-31.369697970532801</v>
      </c>
      <c r="M295" s="104"/>
      <c r="N295" s="104">
        <v>31.064153076909498</v>
      </c>
      <c r="O295" s="104">
        <v>30</v>
      </c>
    </row>
    <row r="296" spans="1:15" s="189" customFormat="1" ht="13.5" customHeight="1" x14ac:dyDescent="0.2">
      <c r="A296" s="26"/>
      <c r="B296" s="104"/>
      <c r="C296" s="104"/>
      <c r="D296" s="104"/>
      <c r="E296" s="104"/>
      <c r="F296" s="104"/>
      <c r="G296" s="104"/>
      <c r="H296" s="104"/>
      <c r="I296" s="104"/>
      <c r="J296" s="104"/>
      <c r="K296" s="104"/>
      <c r="L296" s="104"/>
      <c r="M296" s="104"/>
      <c r="N296" s="104"/>
      <c r="O296" s="104"/>
    </row>
    <row r="297" spans="1:15" s="189" customFormat="1" ht="13.5" customHeight="1" x14ac:dyDescent="0.2">
      <c r="A297" s="26" t="s">
        <v>811</v>
      </c>
      <c r="B297" s="104"/>
      <c r="C297" s="104"/>
      <c r="D297" s="104"/>
      <c r="E297" s="104"/>
      <c r="F297" s="104"/>
      <c r="G297" s="104"/>
      <c r="H297" s="104"/>
      <c r="I297" s="104"/>
      <c r="J297" s="104"/>
      <c r="K297" s="104"/>
      <c r="L297" s="104"/>
      <c r="M297" s="104"/>
      <c r="N297" s="104"/>
      <c r="O297" s="104"/>
    </row>
    <row r="298" spans="1:15" s="189" customFormat="1" x14ac:dyDescent="0.2">
      <c r="A298" s="86" t="s">
        <v>747</v>
      </c>
      <c r="B298" s="101">
        <v>-1293546</v>
      </c>
      <c r="C298" s="101">
        <v>1000000</v>
      </c>
      <c r="D298" s="101"/>
      <c r="E298" s="101">
        <v>0</v>
      </c>
      <c r="F298" s="101">
        <v>0</v>
      </c>
      <c r="G298" s="101"/>
      <c r="H298" s="101">
        <v>0</v>
      </c>
      <c r="I298" s="101">
        <v>0</v>
      </c>
      <c r="J298" s="101"/>
      <c r="K298" s="101">
        <v>751940</v>
      </c>
      <c r="L298" s="101">
        <v>-460000</v>
      </c>
      <c r="M298" s="101"/>
      <c r="N298" s="101">
        <v>-59</v>
      </c>
      <c r="O298" s="103">
        <v>-0.01</v>
      </c>
    </row>
    <row r="299" spans="1:15" s="189" customFormat="1" ht="13.5" customHeight="1" x14ac:dyDescent="0.2">
      <c r="A299" s="26" t="s">
        <v>869</v>
      </c>
      <c r="B299" s="102">
        <v>-1293546</v>
      </c>
      <c r="C299" s="102">
        <v>1000000</v>
      </c>
      <c r="D299" s="102"/>
      <c r="E299" s="102">
        <v>0</v>
      </c>
      <c r="F299" s="102">
        <v>0</v>
      </c>
      <c r="G299" s="102"/>
      <c r="H299" s="102">
        <v>0</v>
      </c>
      <c r="I299" s="102">
        <v>0</v>
      </c>
      <c r="J299" s="102"/>
      <c r="K299" s="102">
        <v>751940</v>
      </c>
      <c r="L299" s="102">
        <v>-460000</v>
      </c>
      <c r="M299" s="102"/>
      <c r="N299" s="102">
        <v>-59</v>
      </c>
      <c r="O299" s="104">
        <v>-0.01</v>
      </c>
    </row>
    <row r="300" spans="1:15" s="189" customFormat="1" ht="13.5" customHeight="1" x14ac:dyDescent="0.2">
      <c r="A300" s="26" t="s">
        <v>870</v>
      </c>
      <c r="B300" s="102">
        <v>-1276483</v>
      </c>
      <c r="C300" s="102">
        <v>580000</v>
      </c>
      <c r="D300" s="102"/>
      <c r="E300" s="102">
        <v>0</v>
      </c>
      <c r="F300" s="102">
        <v>0</v>
      </c>
      <c r="G300" s="102"/>
      <c r="H300" s="102">
        <v>0</v>
      </c>
      <c r="I300" s="102">
        <v>0</v>
      </c>
      <c r="J300" s="102"/>
      <c r="K300" s="102">
        <v>1302477</v>
      </c>
      <c r="L300" s="102">
        <v>-600000</v>
      </c>
      <c r="M300" s="102"/>
      <c r="N300" s="102">
        <v>-76</v>
      </c>
      <c r="O300" s="104">
        <v>-0.01</v>
      </c>
    </row>
    <row r="301" spans="1:15" s="189" customFormat="1" ht="13.5" customHeight="1" x14ac:dyDescent="0.2">
      <c r="A301" s="26" t="s">
        <v>81</v>
      </c>
      <c r="B301" s="104">
        <v>1.3367197212967199</v>
      </c>
      <c r="C301" s="104">
        <v>72.413793103448299</v>
      </c>
      <c r="D301" s="104"/>
      <c r="E301" s="104" t="s">
        <v>454</v>
      </c>
      <c r="F301" s="104" t="s">
        <v>454</v>
      </c>
      <c r="G301" s="104"/>
      <c r="H301" s="104" t="s">
        <v>454</v>
      </c>
      <c r="I301" s="104" t="s">
        <v>454</v>
      </c>
      <c r="J301" s="104"/>
      <c r="K301" s="104">
        <v>-42.268462322175402</v>
      </c>
      <c r="L301" s="104">
        <v>-23.3333333333333</v>
      </c>
      <c r="M301" s="104"/>
      <c r="N301" s="104">
        <v>-22.3684210526316</v>
      </c>
      <c r="O301" s="104">
        <v>0</v>
      </c>
    </row>
    <row r="302" spans="1:15" s="189" customFormat="1" ht="13.5" customHeight="1" x14ac:dyDescent="0.2">
      <c r="A302" s="26"/>
      <c r="B302" s="104"/>
      <c r="C302" s="104"/>
      <c r="D302" s="104"/>
      <c r="E302" s="104"/>
      <c r="F302" s="104"/>
      <c r="G302" s="104"/>
      <c r="H302" s="104"/>
      <c r="I302" s="104"/>
      <c r="J302" s="104"/>
      <c r="K302" s="104"/>
      <c r="L302" s="104"/>
      <c r="M302" s="104"/>
      <c r="N302" s="104"/>
      <c r="O302" s="104"/>
    </row>
    <row r="303" spans="1:15" s="189" customFormat="1" ht="13.5" customHeight="1" x14ac:dyDescent="0.2">
      <c r="A303" s="26" t="s">
        <v>193</v>
      </c>
      <c r="B303" s="104"/>
      <c r="C303" s="104"/>
      <c r="D303" s="104"/>
      <c r="E303" s="104"/>
      <c r="F303" s="104"/>
      <c r="G303" s="104"/>
      <c r="H303" s="104"/>
      <c r="I303" s="104"/>
      <c r="J303" s="104"/>
      <c r="K303" s="104"/>
      <c r="L303" s="104"/>
      <c r="M303" s="104"/>
      <c r="N303" s="104"/>
      <c r="O303" s="104"/>
    </row>
    <row r="304" spans="1:15" s="189" customFormat="1" x14ac:dyDescent="0.2">
      <c r="A304" s="86" t="s">
        <v>779</v>
      </c>
      <c r="B304" s="101">
        <v>0</v>
      </c>
      <c r="C304" s="101">
        <v>0</v>
      </c>
      <c r="D304" s="101"/>
      <c r="E304" s="101">
        <v>107</v>
      </c>
      <c r="F304" s="101">
        <v>-107</v>
      </c>
      <c r="G304" s="101"/>
      <c r="H304" s="101">
        <v>0</v>
      </c>
      <c r="I304" s="101">
        <v>0</v>
      </c>
      <c r="J304" s="101"/>
      <c r="K304" s="101">
        <v>142</v>
      </c>
      <c r="L304" s="101">
        <v>-142</v>
      </c>
      <c r="M304" s="101"/>
      <c r="N304" s="101">
        <v>-16</v>
      </c>
      <c r="O304" s="103">
        <v>-0.42</v>
      </c>
    </row>
    <row r="305" spans="1:15" s="189" customFormat="1" x14ac:dyDescent="0.2">
      <c r="A305" s="284" t="s">
        <v>777</v>
      </c>
      <c r="B305" s="285">
        <v>0</v>
      </c>
      <c r="C305" s="285">
        <v>0</v>
      </c>
      <c r="D305" s="285"/>
      <c r="E305" s="285">
        <v>4200</v>
      </c>
      <c r="F305" s="285">
        <v>-4200</v>
      </c>
      <c r="G305" s="285"/>
      <c r="H305" s="285">
        <v>0</v>
      </c>
      <c r="I305" s="285">
        <v>0</v>
      </c>
      <c r="J305" s="285"/>
      <c r="K305" s="285">
        <v>9876</v>
      </c>
      <c r="L305" s="285">
        <v>-9876</v>
      </c>
      <c r="M305" s="285"/>
      <c r="N305" s="285">
        <v>-42</v>
      </c>
      <c r="O305" s="287">
        <v>-0.05</v>
      </c>
    </row>
    <row r="306" spans="1:15" s="189" customFormat="1" x14ac:dyDescent="0.2">
      <c r="A306" s="284" t="s">
        <v>796</v>
      </c>
      <c r="B306" s="285">
        <v>0</v>
      </c>
      <c r="C306" s="285">
        <v>0</v>
      </c>
      <c r="D306" s="285"/>
      <c r="E306" s="285">
        <v>0</v>
      </c>
      <c r="F306" s="285">
        <v>0</v>
      </c>
      <c r="G306" s="285"/>
      <c r="H306" s="285">
        <v>0</v>
      </c>
      <c r="I306" s="285">
        <v>0</v>
      </c>
      <c r="J306" s="285"/>
      <c r="K306" s="285">
        <v>0</v>
      </c>
      <c r="L306" s="285">
        <v>0</v>
      </c>
      <c r="M306" s="285"/>
      <c r="N306" s="285">
        <v>-3</v>
      </c>
      <c r="O306" s="287">
        <v>0</v>
      </c>
    </row>
    <row r="307" spans="1:15" s="189" customFormat="1" x14ac:dyDescent="0.2">
      <c r="A307" s="284" t="s">
        <v>788</v>
      </c>
      <c r="B307" s="285">
        <v>-275715</v>
      </c>
      <c r="C307" s="285">
        <v>0</v>
      </c>
      <c r="D307" s="285"/>
      <c r="E307" s="285">
        <v>0</v>
      </c>
      <c r="F307" s="285">
        <v>-808</v>
      </c>
      <c r="G307" s="285"/>
      <c r="H307" s="285">
        <v>0</v>
      </c>
      <c r="I307" s="285">
        <v>0</v>
      </c>
      <c r="J307" s="285"/>
      <c r="K307" s="285">
        <v>274081</v>
      </c>
      <c r="L307" s="285">
        <v>-20000</v>
      </c>
      <c r="M307" s="285"/>
      <c r="N307" s="285">
        <v>-20</v>
      </c>
      <c r="O307" s="287">
        <v>-0.01</v>
      </c>
    </row>
    <row r="308" spans="1:15" s="189" customFormat="1" x14ac:dyDescent="0.2">
      <c r="A308" s="284" t="s">
        <v>795</v>
      </c>
      <c r="B308" s="285">
        <v>0</v>
      </c>
      <c r="C308" s="285">
        <v>66500</v>
      </c>
      <c r="D308" s="285"/>
      <c r="E308" s="285">
        <v>0</v>
      </c>
      <c r="F308" s="285">
        <v>0</v>
      </c>
      <c r="G308" s="285"/>
      <c r="H308" s="285">
        <v>0</v>
      </c>
      <c r="I308" s="285">
        <v>0</v>
      </c>
      <c r="J308" s="285"/>
      <c r="K308" s="285">
        <v>0</v>
      </c>
      <c r="L308" s="285">
        <v>0</v>
      </c>
      <c r="M308" s="285"/>
      <c r="N308" s="285">
        <v>0</v>
      </c>
      <c r="O308" s="287">
        <v>0</v>
      </c>
    </row>
    <row r="309" spans="1:15" s="189" customFormat="1" x14ac:dyDescent="0.2">
      <c r="A309" s="284" t="s">
        <v>778</v>
      </c>
      <c r="B309" s="285">
        <v>0</v>
      </c>
      <c r="C309" s="285">
        <v>0</v>
      </c>
      <c r="D309" s="285"/>
      <c r="E309" s="285">
        <v>73704</v>
      </c>
      <c r="F309" s="285">
        <v>-12394</v>
      </c>
      <c r="G309" s="285"/>
      <c r="H309" s="285">
        <v>0</v>
      </c>
      <c r="I309" s="285">
        <v>0</v>
      </c>
      <c r="J309" s="285"/>
      <c r="K309" s="285">
        <v>407254</v>
      </c>
      <c r="L309" s="285">
        <v>-440266</v>
      </c>
      <c r="M309" s="285"/>
      <c r="N309" s="285">
        <v>-9438</v>
      </c>
      <c r="O309" s="287">
        <v>-0.38</v>
      </c>
    </row>
    <row r="310" spans="1:15" s="189" customFormat="1" x14ac:dyDescent="0.2">
      <c r="A310" s="284" t="s">
        <v>781</v>
      </c>
      <c r="B310" s="285">
        <v>-27888</v>
      </c>
      <c r="C310" s="285">
        <v>0</v>
      </c>
      <c r="D310" s="285"/>
      <c r="E310" s="285">
        <v>1049</v>
      </c>
      <c r="F310" s="285">
        <v>0</v>
      </c>
      <c r="G310" s="285"/>
      <c r="H310" s="285">
        <v>0</v>
      </c>
      <c r="I310" s="285">
        <v>0</v>
      </c>
      <c r="J310" s="285"/>
      <c r="K310" s="285">
        <v>39252</v>
      </c>
      <c r="L310" s="285">
        <v>0</v>
      </c>
      <c r="M310" s="285"/>
      <c r="N310" s="285">
        <v>-88</v>
      </c>
      <c r="O310" s="287">
        <v>-0.24</v>
      </c>
    </row>
    <row r="311" spans="1:15" s="189" customFormat="1" x14ac:dyDescent="0.2">
      <c r="A311" s="284" t="s">
        <v>802</v>
      </c>
      <c r="B311" s="285">
        <v>-175255</v>
      </c>
      <c r="C311" s="285">
        <v>49906</v>
      </c>
      <c r="D311" s="285"/>
      <c r="E311" s="285">
        <v>157</v>
      </c>
      <c r="F311" s="285">
        <v>-29</v>
      </c>
      <c r="G311" s="285"/>
      <c r="H311" s="285">
        <v>0</v>
      </c>
      <c r="I311" s="285">
        <v>0</v>
      </c>
      <c r="J311" s="285"/>
      <c r="K311" s="285">
        <v>183714</v>
      </c>
      <c r="L311" s="285">
        <v>-59971</v>
      </c>
      <c r="M311" s="285"/>
      <c r="N311" s="285">
        <v>-27</v>
      </c>
      <c r="O311" s="287">
        <v>-0.03</v>
      </c>
    </row>
    <row r="312" spans="1:15" s="189" customFormat="1" x14ac:dyDescent="0.2">
      <c r="A312" s="284" t="s">
        <v>783</v>
      </c>
      <c r="B312" s="285">
        <v>-45591</v>
      </c>
      <c r="C312" s="285">
        <v>0</v>
      </c>
      <c r="D312" s="285"/>
      <c r="E312" s="285">
        <v>2262</v>
      </c>
      <c r="F312" s="285">
        <v>-719</v>
      </c>
      <c r="G312" s="285"/>
      <c r="H312" s="285">
        <v>0</v>
      </c>
      <c r="I312" s="285">
        <v>0</v>
      </c>
      <c r="J312" s="285"/>
      <c r="K312" s="285">
        <v>48239</v>
      </c>
      <c r="L312" s="285">
        <v>0</v>
      </c>
      <c r="M312" s="285"/>
      <c r="N312" s="285">
        <v>-1247</v>
      </c>
      <c r="O312" s="287">
        <v>-2.16</v>
      </c>
    </row>
    <row r="313" spans="1:15" s="189" customFormat="1" x14ac:dyDescent="0.2">
      <c r="A313" s="284" t="s">
        <v>784</v>
      </c>
      <c r="B313" s="285">
        <v>0</v>
      </c>
      <c r="C313" s="285">
        <v>0</v>
      </c>
      <c r="D313" s="285"/>
      <c r="E313" s="285">
        <v>1008</v>
      </c>
      <c r="F313" s="285">
        <v>-2642</v>
      </c>
      <c r="G313" s="285"/>
      <c r="H313" s="285">
        <v>0</v>
      </c>
      <c r="I313" s="285">
        <v>0</v>
      </c>
      <c r="J313" s="285"/>
      <c r="K313" s="285">
        <v>560</v>
      </c>
      <c r="L313" s="285">
        <v>-110</v>
      </c>
      <c r="M313" s="285"/>
      <c r="N313" s="285">
        <v>-124</v>
      </c>
      <c r="O313" s="287">
        <v>-1.88</v>
      </c>
    </row>
    <row r="314" spans="1:15" s="189" customFormat="1" x14ac:dyDescent="0.2">
      <c r="A314" s="284" t="s">
        <v>785</v>
      </c>
      <c r="B314" s="285">
        <v>0</v>
      </c>
      <c r="C314" s="285">
        <v>0</v>
      </c>
      <c r="D314" s="285"/>
      <c r="E314" s="285">
        <v>2698</v>
      </c>
      <c r="F314" s="285">
        <v>-2417</v>
      </c>
      <c r="G314" s="285"/>
      <c r="H314" s="285">
        <v>0</v>
      </c>
      <c r="I314" s="285">
        <v>0</v>
      </c>
      <c r="J314" s="285"/>
      <c r="K314" s="285">
        <v>0</v>
      </c>
      <c r="L314" s="285">
        <v>0</v>
      </c>
      <c r="M314" s="285"/>
      <c r="N314" s="285">
        <v>-277</v>
      </c>
      <c r="O314" s="287">
        <v>-0.09</v>
      </c>
    </row>
    <row r="315" spans="1:15" s="189" customFormat="1" x14ac:dyDescent="0.2">
      <c r="A315" s="284" t="s">
        <v>793</v>
      </c>
      <c r="B315" s="285">
        <v>-13000</v>
      </c>
      <c r="C315" s="285">
        <v>13200</v>
      </c>
      <c r="D315" s="285"/>
      <c r="E315" s="285">
        <v>69</v>
      </c>
      <c r="F315" s="285">
        <v>-64</v>
      </c>
      <c r="G315" s="285"/>
      <c r="H315" s="285">
        <v>0</v>
      </c>
      <c r="I315" s="285">
        <v>0</v>
      </c>
      <c r="J315" s="285"/>
      <c r="K315" s="285">
        <v>0</v>
      </c>
      <c r="L315" s="285">
        <v>0</v>
      </c>
      <c r="M315" s="285"/>
      <c r="N315" s="285">
        <v>-13</v>
      </c>
      <c r="O315" s="287">
        <v>-0.1</v>
      </c>
    </row>
    <row r="316" spans="1:15" s="189" customFormat="1" x14ac:dyDescent="0.2">
      <c r="A316" s="284" t="s">
        <v>804</v>
      </c>
      <c r="B316" s="285">
        <v>-213</v>
      </c>
      <c r="C316" s="285">
        <v>300</v>
      </c>
      <c r="D316" s="285"/>
      <c r="E316" s="285">
        <v>0</v>
      </c>
      <c r="F316" s="285">
        <v>0</v>
      </c>
      <c r="G316" s="285"/>
      <c r="H316" s="285">
        <v>0</v>
      </c>
      <c r="I316" s="285">
        <v>0</v>
      </c>
      <c r="J316" s="285"/>
      <c r="K316" s="285">
        <v>0</v>
      </c>
      <c r="L316" s="285">
        <v>0</v>
      </c>
      <c r="M316" s="285"/>
      <c r="N316" s="285">
        <v>-5</v>
      </c>
      <c r="O316" s="287">
        <v>-1.6</v>
      </c>
    </row>
    <row r="317" spans="1:15" s="189" customFormat="1" x14ac:dyDescent="0.2">
      <c r="A317" s="284" t="s">
        <v>794</v>
      </c>
      <c r="B317" s="285">
        <v>-584</v>
      </c>
      <c r="C317" s="285">
        <v>800</v>
      </c>
      <c r="D317" s="285"/>
      <c r="E317" s="285">
        <v>0</v>
      </c>
      <c r="F317" s="285">
        <v>0</v>
      </c>
      <c r="G317" s="285"/>
      <c r="H317" s="285">
        <v>0</v>
      </c>
      <c r="I317" s="285">
        <v>0</v>
      </c>
      <c r="J317" s="285"/>
      <c r="K317" s="285">
        <v>0</v>
      </c>
      <c r="L317" s="285">
        <v>0</v>
      </c>
      <c r="M317" s="285"/>
      <c r="N317" s="285">
        <v>-38</v>
      </c>
      <c r="O317" s="287">
        <v>-1.86</v>
      </c>
    </row>
    <row r="318" spans="1:15" s="189" customFormat="1" x14ac:dyDescent="0.2">
      <c r="A318" s="284" t="s">
        <v>790</v>
      </c>
      <c r="B318" s="285">
        <v>-72979</v>
      </c>
      <c r="C318" s="285">
        <v>73078</v>
      </c>
      <c r="D318" s="285"/>
      <c r="E318" s="285">
        <v>0</v>
      </c>
      <c r="F318" s="285">
        <v>-3246</v>
      </c>
      <c r="G318" s="285"/>
      <c r="H318" s="285">
        <v>0</v>
      </c>
      <c r="I318" s="285">
        <v>0</v>
      </c>
      <c r="J318" s="285"/>
      <c r="K318" s="285">
        <v>10710</v>
      </c>
      <c r="L318" s="285">
        <v>-7025</v>
      </c>
      <c r="M318" s="285"/>
      <c r="N318" s="285">
        <v>-45</v>
      </c>
      <c r="O318" s="287">
        <v>-0.02</v>
      </c>
    </row>
    <row r="319" spans="1:15" s="189" customFormat="1" x14ac:dyDescent="0.2">
      <c r="A319" s="284" t="s">
        <v>805</v>
      </c>
      <c r="B319" s="285">
        <v>-87506</v>
      </c>
      <c r="C319" s="285">
        <v>87552</v>
      </c>
      <c r="D319" s="285"/>
      <c r="E319" s="285">
        <v>0</v>
      </c>
      <c r="F319" s="285">
        <v>0</v>
      </c>
      <c r="G319" s="285"/>
      <c r="H319" s="285">
        <v>0</v>
      </c>
      <c r="I319" s="285">
        <v>0</v>
      </c>
      <c r="J319" s="285"/>
      <c r="K319" s="285">
        <v>10030</v>
      </c>
      <c r="L319" s="285">
        <v>-10030</v>
      </c>
      <c r="M319" s="285"/>
      <c r="N319" s="285">
        <v>-70</v>
      </c>
      <c r="O319" s="287">
        <v>-0.03</v>
      </c>
    </row>
    <row r="320" spans="1:15" s="189" customFormat="1" x14ac:dyDescent="0.2">
      <c r="A320" s="284" t="s">
        <v>797</v>
      </c>
      <c r="B320" s="285">
        <v>-69338</v>
      </c>
      <c r="C320" s="285">
        <v>69388</v>
      </c>
      <c r="D320" s="285"/>
      <c r="E320" s="285">
        <v>0</v>
      </c>
      <c r="F320" s="285">
        <v>0</v>
      </c>
      <c r="G320" s="285"/>
      <c r="H320" s="285">
        <v>0</v>
      </c>
      <c r="I320" s="285">
        <v>0</v>
      </c>
      <c r="J320" s="285"/>
      <c r="K320" s="285">
        <v>0</v>
      </c>
      <c r="L320" s="285">
        <v>0</v>
      </c>
      <c r="M320" s="285"/>
      <c r="N320" s="285">
        <v>0</v>
      </c>
      <c r="O320" s="287">
        <v>0</v>
      </c>
    </row>
    <row r="321" spans="1:15" s="189" customFormat="1" x14ac:dyDescent="0.2">
      <c r="A321" s="284" t="s">
        <v>791</v>
      </c>
      <c r="B321" s="285">
        <v>0</v>
      </c>
      <c r="C321" s="285">
        <v>0</v>
      </c>
      <c r="D321" s="285"/>
      <c r="E321" s="285">
        <v>349</v>
      </c>
      <c r="F321" s="285">
        <v>0</v>
      </c>
      <c r="G321" s="285"/>
      <c r="H321" s="285">
        <v>0</v>
      </c>
      <c r="I321" s="285">
        <v>0</v>
      </c>
      <c r="J321" s="285"/>
      <c r="K321" s="285">
        <v>834</v>
      </c>
      <c r="L321" s="285">
        <v>0</v>
      </c>
      <c r="M321" s="285"/>
      <c r="N321" s="285">
        <v>0</v>
      </c>
      <c r="O321" s="287">
        <v>0</v>
      </c>
    </row>
    <row r="322" spans="1:15" s="189" customFormat="1" x14ac:dyDescent="0.2">
      <c r="A322" s="284" t="s">
        <v>786</v>
      </c>
      <c r="B322" s="285">
        <v>0</v>
      </c>
      <c r="C322" s="285">
        <v>0</v>
      </c>
      <c r="D322" s="285"/>
      <c r="E322" s="285">
        <v>0</v>
      </c>
      <c r="F322" s="285">
        <v>0</v>
      </c>
      <c r="G322" s="285"/>
      <c r="H322" s="285">
        <v>0</v>
      </c>
      <c r="I322" s="285">
        <v>0</v>
      </c>
      <c r="J322" s="285"/>
      <c r="K322" s="285">
        <v>0</v>
      </c>
      <c r="L322" s="285">
        <v>0</v>
      </c>
      <c r="M322" s="285"/>
      <c r="N322" s="285">
        <v>-114</v>
      </c>
      <c r="O322" s="287">
        <v>-18.72</v>
      </c>
    </row>
    <row r="323" spans="1:15" s="189" customFormat="1" x14ac:dyDescent="0.2">
      <c r="A323" s="86" t="s">
        <v>799</v>
      </c>
      <c r="B323" s="101">
        <v>-30000</v>
      </c>
      <c r="C323" s="101">
        <v>30000</v>
      </c>
      <c r="D323" s="101"/>
      <c r="E323" s="101">
        <v>0</v>
      </c>
      <c r="F323" s="101">
        <v>0</v>
      </c>
      <c r="G323" s="101"/>
      <c r="H323" s="101">
        <v>0</v>
      </c>
      <c r="I323" s="101">
        <v>0</v>
      </c>
      <c r="J323" s="101"/>
      <c r="K323" s="101">
        <v>10757</v>
      </c>
      <c r="L323" s="101">
        <v>0</v>
      </c>
      <c r="M323" s="101"/>
      <c r="N323" s="101">
        <v>0</v>
      </c>
      <c r="O323" s="103">
        <v>0</v>
      </c>
    </row>
    <row r="324" spans="1:15" s="189" customFormat="1" x14ac:dyDescent="0.2">
      <c r="A324" s="26" t="s">
        <v>871</v>
      </c>
      <c r="B324" s="102">
        <v>-798069</v>
      </c>
      <c r="C324" s="102">
        <v>390724</v>
      </c>
      <c r="D324" s="102"/>
      <c r="E324" s="102">
        <v>85603</v>
      </c>
      <c r="F324" s="102">
        <v>-26626</v>
      </c>
      <c r="G324" s="102"/>
      <c r="H324" s="102">
        <v>0</v>
      </c>
      <c r="I324" s="102">
        <v>0</v>
      </c>
      <c r="J324" s="102"/>
      <c r="K324" s="102">
        <v>995449</v>
      </c>
      <c r="L324" s="102">
        <v>-547420</v>
      </c>
      <c r="M324" s="102"/>
      <c r="N324" s="102">
        <v>-11567</v>
      </c>
      <c r="O324" s="104">
        <v>-0.28000000000000003</v>
      </c>
    </row>
    <row r="325" spans="1:15" s="189" customFormat="1" ht="13.5" customHeight="1" x14ac:dyDescent="0.2">
      <c r="A325" s="26" t="s">
        <v>872</v>
      </c>
      <c r="B325" s="102">
        <v>-664367</v>
      </c>
      <c r="C325" s="102">
        <v>74048</v>
      </c>
      <c r="D325" s="102"/>
      <c r="E325" s="102">
        <v>21163</v>
      </c>
      <c r="F325" s="102">
        <v>-23874</v>
      </c>
      <c r="G325" s="102"/>
      <c r="H325" s="102">
        <v>0</v>
      </c>
      <c r="I325" s="102">
        <v>0</v>
      </c>
      <c r="J325" s="102"/>
      <c r="K325" s="102">
        <v>687075</v>
      </c>
      <c r="L325" s="102">
        <v>-111731</v>
      </c>
      <c r="M325" s="102"/>
      <c r="N325" s="102">
        <v>-12893</v>
      </c>
      <c r="O325" s="104">
        <v>-0.32</v>
      </c>
    </row>
    <row r="326" spans="1:15" s="189" customFormat="1" x14ac:dyDescent="0.2">
      <c r="A326" s="26" t="s">
        <v>81</v>
      </c>
      <c r="B326" s="104">
        <v>20.124720222407198</v>
      </c>
      <c r="C326" s="104">
        <v>427.66313742437302</v>
      </c>
      <c r="D326" s="104"/>
      <c r="E326" s="104">
        <v>304.49369182062998</v>
      </c>
      <c r="F326" s="104">
        <v>11.527184384686301</v>
      </c>
      <c r="G326" s="104"/>
      <c r="H326" s="104" t="s">
        <v>454</v>
      </c>
      <c r="I326" s="104" t="s">
        <v>454</v>
      </c>
      <c r="J326" s="104"/>
      <c r="K326" s="104">
        <v>44.882145326201702</v>
      </c>
      <c r="L326" s="104">
        <v>389.94459908172303</v>
      </c>
      <c r="M326" s="104"/>
      <c r="N326" s="104">
        <v>-10.2846505855891</v>
      </c>
      <c r="O326" s="104">
        <v>-12.5</v>
      </c>
    </row>
    <row r="327" spans="1:15" s="189" customFormat="1" ht="13.5" customHeight="1" x14ac:dyDescent="0.2">
      <c r="A327" s="26"/>
      <c r="B327" s="104"/>
      <c r="C327" s="104"/>
      <c r="D327" s="104"/>
      <c r="E327" s="104"/>
      <c r="F327" s="104"/>
      <c r="G327" s="104"/>
      <c r="H327" s="104"/>
      <c r="I327" s="104"/>
      <c r="J327" s="104"/>
      <c r="K327" s="104"/>
      <c r="L327" s="104"/>
      <c r="M327" s="104"/>
      <c r="N327" s="104"/>
      <c r="O327" s="104"/>
    </row>
    <row r="328" spans="1:15" s="189" customFormat="1" x14ac:dyDescent="0.2">
      <c r="A328" s="26" t="s">
        <v>873</v>
      </c>
      <c r="B328" s="102">
        <v>-6491080</v>
      </c>
      <c r="C328" s="102">
        <v>5663895</v>
      </c>
      <c r="D328" s="102"/>
      <c r="E328" s="102">
        <v>1704508</v>
      </c>
      <c r="F328" s="102">
        <v>-906151</v>
      </c>
      <c r="G328" s="102"/>
      <c r="H328" s="102">
        <v>27644</v>
      </c>
      <c r="I328" s="102">
        <v>-82316</v>
      </c>
      <c r="J328" s="102"/>
      <c r="K328" s="102">
        <v>8728502</v>
      </c>
      <c r="L328" s="102">
        <v>-7357694</v>
      </c>
      <c r="M328" s="102"/>
      <c r="N328" s="102">
        <v>-308350</v>
      </c>
      <c r="O328" s="104">
        <v>-0.13</v>
      </c>
    </row>
    <row r="329" spans="1:15" s="189" customFormat="1" x14ac:dyDescent="0.2">
      <c r="A329" s="26" t="s">
        <v>874</v>
      </c>
      <c r="B329" s="102">
        <v>-5166030</v>
      </c>
      <c r="C329" s="102">
        <v>4516386</v>
      </c>
      <c r="D329" s="102"/>
      <c r="E329" s="102">
        <v>1569370</v>
      </c>
      <c r="F329" s="102">
        <v>-1039680</v>
      </c>
      <c r="G329" s="102"/>
      <c r="H329" s="102">
        <v>26710</v>
      </c>
      <c r="I329" s="102">
        <v>-105194</v>
      </c>
      <c r="J329" s="102"/>
      <c r="K329" s="102">
        <v>11531901</v>
      </c>
      <c r="L329" s="102">
        <v>-9964603</v>
      </c>
      <c r="M329" s="102"/>
      <c r="N329" s="102">
        <v>-239365</v>
      </c>
      <c r="O329" s="104">
        <v>-0.1</v>
      </c>
    </row>
    <row r="330" spans="1:15" s="189" customFormat="1" x14ac:dyDescent="0.2">
      <c r="A330" s="26" t="s">
        <v>81</v>
      </c>
      <c r="B330" s="104">
        <v>25.649289686664599</v>
      </c>
      <c r="C330" s="104">
        <v>25.407682160027999</v>
      </c>
      <c r="D330" s="104"/>
      <c r="E330" s="104">
        <v>8.6109712814696309</v>
      </c>
      <c r="F330" s="104">
        <v>-12.8432787011388</v>
      </c>
      <c r="G330" s="104"/>
      <c r="H330" s="104">
        <v>3.4968176712841599</v>
      </c>
      <c r="I330" s="104">
        <v>-21.748388691370199</v>
      </c>
      <c r="J330" s="104"/>
      <c r="K330" s="104">
        <v>-24.309946816227399</v>
      </c>
      <c r="L330" s="104">
        <v>-26.1616945501993</v>
      </c>
      <c r="M330" s="104"/>
      <c r="N330" s="104">
        <v>28.8200029244042</v>
      </c>
      <c r="O330" s="104">
        <v>30</v>
      </c>
    </row>
    <row r="331" spans="1:15" ht="13.15" customHeight="1" x14ac:dyDescent="0.3"/>
    <row r="332" spans="1:15" x14ac:dyDescent="0.3">
      <c r="A332" s="92" t="s">
        <v>446</v>
      </c>
    </row>
    <row r="333" spans="1:15" x14ac:dyDescent="0.3">
      <c r="A333" s="92" t="s">
        <v>449</v>
      </c>
    </row>
    <row r="334" spans="1:15" x14ac:dyDescent="0.3">
      <c r="A334" s="92" t="s">
        <v>450</v>
      </c>
    </row>
  </sheetData>
  <customSheetViews>
    <customSheetView guid="{FA2E1843-2BE2-47CF-BE01-D42B5FFA5AE3}" showPageBreaks="1" showGridLines="0" view="pageBreakPreview">
      <selection activeCell="A13" sqref="A13"/>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selection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722B3250-471E-4256-A122-1330806A5616}" showPageBreaks="1" showGridLines="0" view="pageBreakPreview" topLeftCell="A13">
      <selection activeCell="T4" sqref="T4"/>
      <pageMargins left="0.59055118110236227" right="0.59055118110236227" top="0.39370078740157483" bottom="0.59055118110236227" header="0" footer="0.39370078740157483"/>
      <pageSetup paperSize="9" scale="59" orientation="landscape" r:id="rId3"/>
      <headerFooter alignWithMargins="0"/>
    </customSheetView>
  </customSheetViews>
  <mergeCells count="5">
    <mergeCell ref="B4:C4"/>
    <mergeCell ref="N4:O4"/>
    <mergeCell ref="K4:L4"/>
    <mergeCell ref="E4:F4"/>
    <mergeCell ref="H4:I4"/>
  </mergeCells>
  <phoneticPr fontId="0" type="noConversion"/>
  <pageMargins left="0.59055118110236227" right="0.59055118110236227" top="0.39370078740157483" bottom="0.59055118110236227" header="0" footer="0.39370078740157483"/>
  <pageSetup paperSize="9" scale="80"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AB47"/>
  <sheetViews>
    <sheetView showGridLines="0" zoomScaleNormal="100" zoomScaleSheetLayoutView="80" workbookViewId="0"/>
  </sheetViews>
  <sheetFormatPr baseColWidth="10" defaultRowHeight="12.75" x14ac:dyDescent="0.2"/>
  <cols>
    <col min="1" max="1" width="37.5703125" style="71" customWidth="1"/>
    <col min="2" max="3" width="9.7109375" style="71" customWidth="1"/>
    <col min="4" max="4" width="5.7109375" style="71" customWidth="1"/>
    <col min="5" max="6" width="9.7109375" style="71" customWidth="1"/>
    <col min="7" max="7" width="5.7109375" style="71" customWidth="1"/>
    <col min="8" max="8" width="1.42578125" style="74" customWidth="1"/>
    <col min="9" max="10" width="9.7109375" style="71" customWidth="1"/>
    <col min="11" max="11" width="5.7109375" style="71" customWidth="1"/>
    <col min="12" max="13" width="9.7109375" style="71" customWidth="1"/>
    <col min="14" max="14" width="5.7109375" style="71" customWidth="1"/>
    <col min="15" max="15" width="1.42578125" style="74" customWidth="1"/>
    <col min="16" max="17" width="9.7109375" style="71" customWidth="1"/>
    <col min="18" max="18" width="5.7109375" style="71" customWidth="1"/>
    <col min="19" max="20" width="9.7109375" style="71" customWidth="1"/>
    <col min="21" max="21" width="5.7109375" style="71" customWidth="1"/>
    <col min="22" max="22" width="1.42578125" style="74" customWidth="1"/>
    <col min="23" max="24" width="9.7109375" style="71" customWidth="1"/>
    <col min="25" max="25" width="5.7109375" style="71" customWidth="1"/>
    <col min="26" max="27" width="9.7109375" style="71" customWidth="1"/>
    <col min="28" max="28" width="5.7109375" style="71" customWidth="1"/>
  </cols>
  <sheetData>
    <row r="1" spans="1:28" ht="15" customHeight="1" x14ac:dyDescent="0.2"/>
    <row r="2" spans="1:28" s="392" customFormat="1" ht="20.25" customHeight="1" x14ac:dyDescent="0.2">
      <c r="A2" s="388" t="s">
        <v>202</v>
      </c>
      <c r="B2" s="389"/>
      <c r="C2" s="389"/>
      <c r="D2" s="389"/>
      <c r="E2" s="389"/>
      <c r="F2" s="389"/>
      <c r="G2" s="389"/>
      <c r="H2" s="390"/>
      <c r="I2" s="389"/>
      <c r="J2" s="389"/>
      <c r="K2" s="389"/>
      <c r="L2" s="389"/>
      <c r="M2" s="389"/>
      <c r="N2" s="391" t="s">
        <v>157</v>
      </c>
      <c r="O2" s="391"/>
      <c r="P2" s="389"/>
      <c r="Q2" s="389"/>
      <c r="R2" s="389"/>
      <c r="S2" s="389"/>
      <c r="T2" s="389"/>
      <c r="U2" s="391"/>
      <c r="V2" s="390"/>
      <c r="W2" s="389"/>
      <c r="X2" s="389"/>
      <c r="Y2" s="389"/>
      <c r="Z2" s="389"/>
      <c r="AA2" s="389"/>
      <c r="AB2" s="391" t="s">
        <v>157</v>
      </c>
    </row>
    <row r="3" spans="1:28" s="250" customFormat="1" ht="16.149999999999999" customHeight="1" x14ac:dyDescent="0.2">
      <c r="A3" s="73"/>
      <c r="B3" s="343" t="s">
        <v>201</v>
      </c>
      <c r="C3" s="343"/>
      <c r="D3" s="343"/>
      <c r="E3" s="343"/>
      <c r="F3" s="343"/>
      <c r="G3" s="343"/>
      <c r="H3" s="74"/>
      <c r="I3" s="343" t="s">
        <v>203</v>
      </c>
      <c r="J3" s="343"/>
      <c r="K3" s="343"/>
      <c r="L3" s="343"/>
      <c r="M3" s="343"/>
      <c r="N3" s="343"/>
      <c r="O3" s="74"/>
      <c r="P3" s="343" t="s">
        <v>204</v>
      </c>
      <c r="Q3" s="343"/>
      <c r="R3" s="343"/>
      <c r="S3" s="343"/>
      <c r="T3" s="343"/>
      <c r="U3" s="343"/>
      <c r="V3" s="74"/>
      <c r="W3" s="343" t="s">
        <v>36</v>
      </c>
      <c r="X3" s="343"/>
      <c r="Y3" s="343"/>
      <c r="Z3" s="343"/>
      <c r="AA3" s="343"/>
      <c r="AB3" s="343"/>
    </row>
    <row r="4" spans="1:28" s="250" customFormat="1" ht="16.5" customHeight="1" x14ac:dyDescent="0.2">
      <c r="A4" s="1"/>
      <c r="B4" s="344" t="s">
        <v>142</v>
      </c>
      <c r="C4" s="344"/>
      <c r="D4" s="2"/>
      <c r="E4" s="344" t="s">
        <v>143</v>
      </c>
      <c r="F4" s="344"/>
      <c r="G4" s="2"/>
      <c r="H4" s="74"/>
      <c r="I4" s="344" t="s">
        <v>142</v>
      </c>
      <c r="J4" s="344"/>
      <c r="K4" s="2"/>
      <c r="L4" s="344" t="s">
        <v>143</v>
      </c>
      <c r="M4" s="344"/>
      <c r="N4" s="2"/>
      <c r="O4" s="74"/>
      <c r="P4" s="344" t="s">
        <v>142</v>
      </c>
      <c r="Q4" s="344"/>
      <c r="R4" s="2"/>
      <c r="S4" s="344" t="s">
        <v>143</v>
      </c>
      <c r="T4" s="344"/>
      <c r="U4" s="2"/>
      <c r="V4" s="74"/>
      <c r="W4" s="344" t="s">
        <v>142</v>
      </c>
      <c r="X4" s="344"/>
      <c r="Y4" s="2"/>
      <c r="Z4" s="344" t="s">
        <v>143</v>
      </c>
      <c r="AA4" s="344"/>
      <c r="AB4" s="2"/>
    </row>
    <row r="5" spans="1:28" s="253" customFormat="1" ht="22.9" customHeight="1" x14ac:dyDescent="0.2">
      <c r="A5" s="251" t="s">
        <v>140</v>
      </c>
      <c r="B5" s="175" t="s">
        <v>924</v>
      </c>
      <c r="C5" s="175" t="s">
        <v>908</v>
      </c>
      <c r="D5" s="252" t="s">
        <v>141</v>
      </c>
      <c r="E5" s="175" t="s">
        <v>909</v>
      </c>
      <c r="F5" s="175" t="s">
        <v>910</v>
      </c>
      <c r="G5" s="39" t="s">
        <v>141</v>
      </c>
      <c r="H5" s="144"/>
      <c r="I5" s="175" t="s">
        <v>924</v>
      </c>
      <c r="J5" s="175" t="s">
        <v>908</v>
      </c>
      <c r="K5" s="252" t="s">
        <v>141</v>
      </c>
      <c r="L5" s="175" t="s">
        <v>909</v>
      </c>
      <c r="M5" s="175" t="s">
        <v>910</v>
      </c>
      <c r="N5" s="39" t="s">
        <v>141</v>
      </c>
      <c r="O5" s="144"/>
      <c r="P5" s="175" t="s">
        <v>924</v>
      </c>
      <c r="Q5" s="175" t="s">
        <v>908</v>
      </c>
      <c r="R5" s="252" t="s">
        <v>141</v>
      </c>
      <c r="S5" s="175" t="s">
        <v>909</v>
      </c>
      <c r="T5" s="175" t="s">
        <v>910</v>
      </c>
      <c r="U5" s="39" t="s">
        <v>141</v>
      </c>
      <c r="V5" s="144"/>
      <c r="W5" s="175" t="s">
        <v>924</v>
      </c>
      <c r="X5" s="175" t="s">
        <v>908</v>
      </c>
      <c r="Y5" s="252" t="s">
        <v>141</v>
      </c>
      <c r="Z5" s="175" t="s">
        <v>909</v>
      </c>
      <c r="AA5" s="175" t="s">
        <v>910</v>
      </c>
      <c r="AB5" s="39" t="s">
        <v>141</v>
      </c>
    </row>
    <row r="6" spans="1:28" s="96" customFormat="1" x14ac:dyDescent="0.2">
      <c r="A6" s="254" t="s">
        <v>80</v>
      </c>
      <c r="B6" s="255">
        <v>1205273</v>
      </c>
      <c r="C6" s="255">
        <v>1279488</v>
      </c>
      <c r="D6" s="100">
        <v>-5.8003670218087198</v>
      </c>
      <c r="E6" s="255">
        <v>2406004</v>
      </c>
      <c r="F6" s="255">
        <v>2581212</v>
      </c>
      <c r="G6" s="100">
        <v>-6.7878190555444498</v>
      </c>
      <c r="H6" s="91"/>
      <c r="I6" s="255">
        <v>3555</v>
      </c>
      <c r="J6" s="255">
        <v>5378</v>
      </c>
      <c r="K6" s="100">
        <v>-33.897359613239097</v>
      </c>
      <c r="L6" s="255">
        <v>7458</v>
      </c>
      <c r="M6" s="255">
        <v>11489</v>
      </c>
      <c r="N6" s="100">
        <v>-35.085734180520497</v>
      </c>
      <c r="O6" s="91"/>
      <c r="P6" s="255">
        <v>122867</v>
      </c>
      <c r="Q6" s="255">
        <v>117591</v>
      </c>
      <c r="R6" s="100">
        <v>4.4867379306239403</v>
      </c>
      <c r="S6" s="255">
        <v>253721</v>
      </c>
      <c r="T6" s="255">
        <v>235224</v>
      </c>
      <c r="U6" s="100">
        <v>7.8635683433663202</v>
      </c>
      <c r="V6" s="91"/>
      <c r="W6" s="255">
        <v>1331695</v>
      </c>
      <c r="X6" s="255">
        <v>1402457</v>
      </c>
      <c r="Y6" s="100">
        <v>-5.0455735897785097</v>
      </c>
      <c r="Z6" s="255">
        <v>2667183</v>
      </c>
      <c r="AA6" s="255">
        <v>2827925</v>
      </c>
      <c r="AB6" s="100">
        <v>-5.6840969969147004</v>
      </c>
    </row>
    <row r="7" spans="1:28" s="96" customFormat="1" x14ac:dyDescent="0.2">
      <c r="A7" s="75" t="s">
        <v>295</v>
      </c>
      <c r="B7" s="256">
        <v>1196416</v>
      </c>
      <c r="C7" s="256">
        <v>1254886</v>
      </c>
      <c r="D7" s="137">
        <v>-4.6593873865833197</v>
      </c>
      <c r="E7" s="256">
        <v>2387154</v>
      </c>
      <c r="F7" s="256">
        <v>2516796</v>
      </c>
      <c r="G7" s="137">
        <v>-5.1510730309488704</v>
      </c>
      <c r="H7" s="91"/>
      <c r="I7" s="256">
        <v>3368</v>
      </c>
      <c r="J7" s="256">
        <v>5378</v>
      </c>
      <c r="K7" s="137">
        <v>-37.374488657493501</v>
      </c>
      <c r="L7" s="256">
        <v>7099</v>
      </c>
      <c r="M7" s="256">
        <v>11489</v>
      </c>
      <c r="N7" s="137">
        <v>-38.210462181216798</v>
      </c>
      <c r="O7" s="91"/>
      <c r="P7" s="256">
        <v>119697</v>
      </c>
      <c r="Q7" s="256">
        <v>117612</v>
      </c>
      <c r="R7" s="137">
        <v>1.7727782879298</v>
      </c>
      <c r="S7" s="256">
        <v>250392</v>
      </c>
      <c r="T7" s="256">
        <v>235236</v>
      </c>
      <c r="U7" s="137">
        <v>6.4428913941743602</v>
      </c>
      <c r="V7" s="91"/>
      <c r="W7" s="256">
        <v>1319481</v>
      </c>
      <c r="X7" s="256">
        <v>1377876</v>
      </c>
      <c r="Y7" s="137">
        <v>-4.2380446426238603</v>
      </c>
      <c r="Z7" s="256">
        <v>2644645</v>
      </c>
      <c r="AA7" s="256">
        <v>2763521</v>
      </c>
      <c r="AB7" s="137">
        <v>-4.3016137746013099</v>
      </c>
    </row>
    <row r="8" spans="1:28" s="96" customFormat="1" x14ac:dyDescent="0.2">
      <c r="A8" s="75" t="s">
        <v>296</v>
      </c>
      <c r="B8" s="257">
        <v>8857</v>
      </c>
      <c r="C8" s="257">
        <v>24602</v>
      </c>
      <c r="D8" s="137">
        <v>-63.998861881147903</v>
      </c>
      <c r="E8" s="257">
        <v>18850</v>
      </c>
      <c r="F8" s="257">
        <v>64416</v>
      </c>
      <c r="G8" s="258">
        <v>-70.737083954297105</v>
      </c>
      <c r="H8" s="91"/>
      <c r="I8" s="257">
        <v>187</v>
      </c>
      <c r="J8" s="257">
        <v>0</v>
      </c>
      <c r="K8" s="137" t="s">
        <v>454</v>
      </c>
      <c r="L8" s="257">
        <v>359</v>
      </c>
      <c r="M8" s="257">
        <v>0</v>
      </c>
      <c r="N8" s="258" t="s">
        <v>454</v>
      </c>
      <c r="O8" s="91"/>
      <c r="P8" s="257">
        <v>3170</v>
      </c>
      <c r="Q8" s="257">
        <v>-21</v>
      </c>
      <c r="R8" s="137" t="s">
        <v>454</v>
      </c>
      <c r="S8" s="257">
        <v>3330</v>
      </c>
      <c r="T8" s="257">
        <v>-12</v>
      </c>
      <c r="U8" s="258" t="s">
        <v>454</v>
      </c>
      <c r="V8" s="91"/>
      <c r="W8" s="257">
        <v>12214</v>
      </c>
      <c r="X8" s="257">
        <v>24581</v>
      </c>
      <c r="Y8" s="137">
        <v>-50.311215979821803</v>
      </c>
      <c r="Z8" s="257">
        <v>22539</v>
      </c>
      <c r="AA8" s="257">
        <v>64404</v>
      </c>
      <c r="AB8" s="258">
        <v>-65.003726476616393</v>
      </c>
    </row>
    <row r="9" spans="1:28" s="96" customFormat="1" x14ac:dyDescent="0.2">
      <c r="A9" s="254" t="s">
        <v>297</v>
      </c>
      <c r="B9" s="255">
        <v>-663505</v>
      </c>
      <c r="C9" s="255">
        <v>-803259</v>
      </c>
      <c r="D9" s="100">
        <v>-17.398373376457702</v>
      </c>
      <c r="E9" s="255">
        <v>-1360911</v>
      </c>
      <c r="F9" s="255">
        <v>-1640683</v>
      </c>
      <c r="G9" s="100">
        <v>-17.052166689116699</v>
      </c>
      <c r="H9" s="91"/>
      <c r="I9" s="255">
        <v>-480</v>
      </c>
      <c r="J9" s="255">
        <v>-962</v>
      </c>
      <c r="K9" s="100">
        <v>-50.103950103950098</v>
      </c>
      <c r="L9" s="255">
        <v>-873</v>
      </c>
      <c r="M9" s="255">
        <v>-2284</v>
      </c>
      <c r="N9" s="100">
        <v>-61.777583187390498</v>
      </c>
      <c r="O9" s="91"/>
      <c r="P9" s="255">
        <v>-109095</v>
      </c>
      <c r="Q9" s="255">
        <v>-104992</v>
      </c>
      <c r="R9" s="100">
        <v>3.90791679366047</v>
      </c>
      <c r="S9" s="255">
        <v>-219156</v>
      </c>
      <c r="T9" s="255">
        <v>-209789</v>
      </c>
      <c r="U9" s="100">
        <v>4.4649624146165898</v>
      </c>
      <c r="V9" s="91"/>
      <c r="W9" s="255">
        <v>-773080</v>
      </c>
      <c r="X9" s="255">
        <v>-909213</v>
      </c>
      <c r="Y9" s="100">
        <v>-14.9726191772445</v>
      </c>
      <c r="Z9" s="255">
        <v>-1580940</v>
      </c>
      <c r="AA9" s="255">
        <v>-1852756</v>
      </c>
      <c r="AB9" s="100">
        <v>-14.670901079257099</v>
      </c>
    </row>
    <row r="10" spans="1:28" s="96" customFormat="1" x14ac:dyDescent="0.2">
      <c r="A10" s="75" t="s">
        <v>298</v>
      </c>
      <c r="B10" s="259">
        <v>-625010</v>
      </c>
      <c r="C10" s="259">
        <v>-723435</v>
      </c>
      <c r="D10" s="260">
        <v>-13.6052306012289</v>
      </c>
      <c r="E10" s="259">
        <v>-1283716</v>
      </c>
      <c r="F10" s="259">
        <v>-1528205</v>
      </c>
      <c r="G10" s="260">
        <v>-15.998442617319</v>
      </c>
      <c r="H10" s="91"/>
      <c r="I10" s="259">
        <v>-1</v>
      </c>
      <c r="J10" s="259">
        <v>-169</v>
      </c>
      <c r="K10" s="260">
        <v>-99.4082840236686</v>
      </c>
      <c r="L10" s="259">
        <v>-10</v>
      </c>
      <c r="M10" s="259">
        <v>-490</v>
      </c>
      <c r="N10" s="260">
        <v>-97.959183673469397</v>
      </c>
      <c r="O10" s="91"/>
      <c r="P10" s="259">
        <v>-104329</v>
      </c>
      <c r="Q10" s="259">
        <v>-104823</v>
      </c>
      <c r="R10" s="260">
        <v>-0.47127061808954102</v>
      </c>
      <c r="S10" s="259">
        <v>-214122</v>
      </c>
      <c r="T10" s="259">
        <v>-209449</v>
      </c>
      <c r="U10" s="260">
        <v>2.2310920558226601</v>
      </c>
      <c r="V10" s="91"/>
      <c r="W10" s="259">
        <v>-729340</v>
      </c>
      <c r="X10" s="259">
        <v>-828427</v>
      </c>
      <c r="Y10" s="260">
        <v>-11.9608607638331</v>
      </c>
      <c r="Z10" s="259">
        <v>-1497848</v>
      </c>
      <c r="AA10" s="259">
        <v>-1738144</v>
      </c>
      <c r="AB10" s="260">
        <v>-13.8248614614209</v>
      </c>
    </row>
    <row r="11" spans="1:28" s="96" customFormat="1" x14ac:dyDescent="0.2">
      <c r="A11" s="75" t="s">
        <v>82</v>
      </c>
      <c r="B11" s="256">
        <v>-29616</v>
      </c>
      <c r="C11" s="256">
        <v>-27816</v>
      </c>
      <c r="D11" s="137">
        <v>6.4710957722174296</v>
      </c>
      <c r="E11" s="256">
        <v>-58517</v>
      </c>
      <c r="F11" s="256">
        <v>-51426</v>
      </c>
      <c r="G11" s="137">
        <v>13.788744992805199</v>
      </c>
      <c r="H11" s="91"/>
      <c r="I11" s="256">
        <v>-479</v>
      </c>
      <c r="J11" s="256">
        <v>-793</v>
      </c>
      <c r="K11" s="137">
        <v>-39.5964691046658</v>
      </c>
      <c r="L11" s="256">
        <v>-863</v>
      </c>
      <c r="M11" s="256">
        <v>-1794</v>
      </c>
      <c r="N11" s="137">
        <v>-51.895206243032298</v>
      </c>
      <c r="O11" s="91"/>
      <c r="P11" s="256">
        <v>-99</v>
      </c>
      <c r="Q11" s="256">
        <v>-169</v>
      </c>
      <c r="R11" s="137">
        <v>-41.420118343195298</v>
      </c>
      <c r="S11" s="256">
        <v>-202</v>
      </c>
      <c r="T11" s="256">
        <v>-340</v>
      </c>
      <c r="U11" s="137">
        <v>-40.588235294117602</v>
      </c>
      <c r="V11" s="91"/>
      <c r="W11" s="256">
        <v>-30194</v>
      </c>
      <c r="X11" s="256">
        <v>-28778</v>
      </c>
      <c r="Y11" s="137">
        <v>4.92042532490097</v>
      </c>
      <c r="Z11" s="256">
        <v>-59582</v>
      </c>
      <c r="AA11" s="256">
        <v>-53560</v>
      </c>
      <c r="AB11" s="137">
        <v>11.2434652725915</v>
      </c>
    </row>
    <row r="12" spans="1:28" s="96" customFormat="1" x14ac:dyDescent="0.2">
      <c r="A12" s="76" t="s">
        <v>83</v>
      </c>
      <c r="B12" s="257">
        <v>-8879</v>
      </c>
      <c r="C12" s="257">
        <v>-52008</v>
      </c>
      <c r="D12" s="258">
        <v>-82.927626518997101</v>
      </c>
      <c r="E12" s="257">
        <v>-18677</v>
      </c>
      <c r="F12" s="257">
        <v>-61052</v>
      </c>
      <c r="G12" s="258">
        <v>-69.408045600471695</v>
      </c>
      <c r="H12" s="91"/>
      <c r="I12" s="257">
        <v>0</v>
      </c>
      <c r="J12" s="257">
        <v>0</v>
      </c>
      <c r="K12" s="258" t="s">
        <v>454</v>
      </c>
      <c r="L12" s="257">
        <v>0</v>
      </c>
      <c r="M12" s="257">
        <v>0</v>
      </c>
      <c r="N12" s="258" t="s">
        <v>454</v>
      </c>
      <c r="O12" s="91"/>
      <c r="P12" s="257">
        <v>-4667</v>
      </c>
      <c r="Q12" s="257">
        <v>0</v>
      </c>
      <c r="R12" s="258" t="s">
        <v>454</v>
      </c>
      <c r="S12" s="257">
        <v>-4832</v>
      </c>
      <c r="T12" s="257">
        <v>0</v>
      </c>
      <c r="U12" s="258" t="s">
        <v>454</v>
      </c>
      <c r="V12" s="91"/>
      <c r="W12" s="257">
        <v>-13546</v>
      </c>
      <c r="X12" s="257">
        <v>-52008</v>
      </c>
      <c r="Y12" s="258">
        <v>-73.954007075834497</v>
      </c>
      <c r="Z12" s="257">
        <v>-23509</v>
      </c>
      <c r="AA12" s="257">
        <v>-61052</v>
      </c>
      <c r="AB12" s="258">
        <v>-61.493480967044498</v>
      </c>
    </row>
    <row r="13" spans="1:28" s="96" customFormat="1" ht="22.5" x14ac:dyDescent="0.2">
      <c r="A13" s="254" t="s">
        <v>299</v>
      </c>
      <c r="B13" s="255">
        <v>-54002</v>
      </c>
      <c r="C13" s="255">
        <v>-77368</v>
      </c>
      <c r="D13" s="100">
        <v>30.201116740771401</v>
      </c>
      <c r="E13" s="255">
        <v>-111205</v>
      </c>
      <c r="F13" s="255">
        <v>-153218</v>
      </c>
      <c r="G13" s="100">
        <v>27.420407523920201</v>
      </c>
      <c r="H13" s="91"/>
      <c r="I13" s="255">
        <v>0</v>
      </c>
      <c r="J13" s="255">
        <v>0</v>
      </c>
      <c r="K13" s="100" t="s">
        <v>454</v>
      </c>
      <c r="L13" s="255">
        <v>0</v>
      </c>
      <c r="M13" s="255">
        <v>0</v>
      </c>
      <c r="N13" s="100" t="s">
        <v>454</v>
      </c>
      <c r="O13" s="91"/>
      <c r="P13" s="255">
        <v>0</v>
      </c>
      <c r="Q13" s="255">
        <v>0</v>
      </c>
      <c r="R13" s="100" t="s">
        <v>454</v>
      </c>
      <c r="S13" s="255">
        <v>0</v>
      </c>
      <c r="T13" s="255">
        <v>0</v>
      </c>
      <c r="U13" s="100" t="s">
        <v>454</v>
      </c>
      <c r="V13" s="91"/>
      <c r="W13" s="255">
        <v>-54002</v>
      </c>
      <c r="X13" s="255">
        <v>-77368</v>
      </c>
      <c r="Y13" s="100">
        <v>30.201116740771401</v>
      </c>
      <c r="Z13" s="255">
        <v>-111205</v>
      </c>
      <c r="AA13" s="255">
        <v>-153218</v>
      </c>
      <c r="AB13" s="100">
        <v>27.420407523920201</v>
      </c>
    </row>
    <row r="14" spans="1:28" s="96" customFormat="1" x14ac:dyDescent="0.2">
      <c r="A14" s="254" t="s">
        <v>84</v>
      </c>
      <c r="B14" s="255">
        <v>487767</v>
      </c>
      <c r="C14" s="255">
        <v>398861</v>
      </c>
      <c r="D14" s="100">
        <v>22.289970691544202</v>
      </c>
      <c r="E14" s="255">
        <v>933888</v>
      </c>
      <c r="F14" s="255">
        <v>787310</v>
      </c>
      <c r="G14" s="100">
        <v>18.6175712235333</v>
      </c>
      <c r="H14" s="91"/>
      <c r="I14" s="255">
        <v>3075</v>
      </c>
      <c r="J14" s="255">
        <v>4416</v>
      </c>
      <c r="K14" s="100">
        <v>-30.366847826087</v>
      </c>
      <c r="L14" s="255">
        <v>6585</v>
      </c>
      <c r="M14" s="255">
        <v>9205</v>
      </c>
      <c r="N14" s="100">
        <v>-28.462791960890801</v>
      </c>
      <c r="O14" s="91"/>
      <c r="P14" s="255">
        <v>13772</v>
      </c>
      <c r="Q14" s="255">
        <v>12599</v>
      </c>
      <c r="R14" s="100">
        <v>9.3102627192634309</v>
      </c>
      <c r="S14" s="255">
        <v>34565</v>
      </c>
      <c r="T14" s="255">
        <v>25435</v>
      </c>
      <c r="U14" s="100">
        <v>35.895419697267499</v>
      </c>
      <c r="V14" s="91"/>
      <c r="W14" s="255">
        <v>504614</v>
      </c>
      <c r="X14" s="255">
        <v>415876</v>
      </c>
      <c r="Y14" s="100">
        <v>21.3376102492089</v>
      </c>
      <c r="Z14" s="255">
        <v>975038</v>
      </c>
      <c r="AA14" s="255">
        <v>821950</v>
      </c>
      <c r="AB14" s="100">
        <v>18.624977188393501</v>
      </c>
    </row>
    <row r="15" spans="1:28" s="96" customFormat="1" x14ac:dyDescent="0.2">
      <c r="A15" s="254" t="s">
        <v>50</v>
      </c>
      <c r="B15" s="255">
        <v>4</v>
      </c>
      <c r="C15" s="255">
        <v>8</v>
      </c>
      <c r="D15" s="100">
        <v>-50</v>
      </c>
      <c r="E15" s="255">
        <v>1</v>
      </c>
      <c r="F15" s="255">
        <v>12</v>
      </c>
      <c r="G15" s="100">
        <v>-91.6666666666667</v>
      </c>
      <c r="H15" s="91"/>
      <c r="I15" s="255">
        <v>0</v>
      </c>
      <c r="J15" s="255">
        <v>0</v>
      </c>
      <c r="K15" s="100" t="s">
        <v>454</v>
      </c>
      <c r="L15" s="255">
        <v>0</v>
      </c>
      <c r="M15" s="255">
        <v>0</v>
      </c>
      <c r="N15" s="100" t="s">
        <v>454</v>
      </c>
      <c r="O15" s="91"/>
      <c r="P15" s="255">
        <v>0</v>
      </c>
      <c r="Q15" s="255">
        <v>0</v>
      </c>
      <c r="R15" s="100" t="s">
        <v>454</v>
      </c>
      <c r="S15" s="255">
        <v>0</v>
      </c>
      <c r="T15" s="255">
        <v>0</v>
      </c>
      <c r="U15" s="100" t="s">
        <v>454</v>
      </c>
      <c r="V15" s="91"/>
      <c r="W15" s="255">
        <v>4</v>
      </c>
      <c r="X15" s="255">
        <v>8</v>
      </c>
      <c r="Y15" s="100">
        <v>-50</v>
      </c>
      <c r="Z15" s="255">
        <v>1</v>
      </c>
      <c r="AA15" s="255">
        <v>12</v>
      </c>
      <c r="AB15" s="100">
        <v>-91.6666666666667</v>
      </c>
    </row>
    <row r="16" spans="1:28" s="96" customFormat="1" x14ac:dyDescent="0.2">
      <c r="A16" s="75" t="s">
        <v>300</v>
      </c>
      <c r="B16" s="256">
        <v>0</v>
      </c>
      <c r="C16" s="256">
        <v>0</v>
      </c>
      <c r="D16" s="137" t="s">
        <v>454</v>
      </c>
      <c r="E16" s="256">
        <v>0</v>
      </c>
      <c r="F16" s="256">
        <v>0</v>
      </c>
      <c r="G16" s="137" t="s">
        <v>454</v>
      </c>
      <c r="H16" s="91"/>
      <c r="I16" s="256">
        <v>0</v>
      </c>
      <c r="J16" s="256">
        <v>0</v>
      </c>
      <c r="K16" s="137" t="s">
        <v>454</v>
      </c>
      <c r="L16" s="256">
        <v>0</v>
      </c>
      <c r="M16" s="256">
        <v>0</v>
      </c>
      <c r="N16" s="137" t="s">
        <v>454</v>
      </c>
      <c r="O16" s="91"/>
      <c r="P16" s="256">
        <v>0</v>
      </c>
      <c r="Q16" s="256">
        <v>0</v>
      </c>
      <c r="R16" s="137" t="s">
        <v>454</v>
      </c>
      <c r="S16" s="256">
        <v>0</v>
      </c>
      <c r="T16" s="256">
        <v>0</v>
      </c>
      <c r="U16" s="137" t="s">
        <v>454</v>
      </c>
      <c r="V16" s="91"/>
      <c r="W16" s="256">
        <v>0</v>
      </c>
      <c r="X16" s="256">
        <v>0</v>
      </c>
      <c r="Y16" s="137" t="s">
        <v>454</v>
      </c>
      <c r="Z16" s="256">
        <v>0</v>
      </c>
      <c r="AA16" s="256">
        <v>0</v>
      </c>
      <c r="AB16" s="137" t="s">
        <v>454</v>
      </c>
    </row>
    <row r="17" spans="1:28" s="96" customFormat="1" ht="22.5" x14ac:dyDescent="0.2">
      <c r="A17" s="75" t="s">
        <v>301</v>
      </c>
      <c r="B17" s="256">
        <v>0</v>
      </c>
      <c r="C17" s="256">
        <v>0</v>
      </c>
      <c r="D17" s="137" t="s">
        <v>454</v>
      </c>
      <c r="E17" s="256">
        <v>0</v>
      </c>
      <c r="F17" s="256">
        <v>0</v>
      </c>
      <c r="G17" s="137" t="s">
        <v>454</v>
      </c>
      <c r="H17" s="91"/>
      <c r="I17" s="256">
        <v>0</v>
      </c>
      <c r="J17" s="256">
        <v>0</v>
      </c>
      <c r="K17" s="137" t="s">
        <v>454</v>
      </c>
      <c r="L17" s="256">
        <v>0</v>
      </c>
      <c r="M17" s="256">
        <v>0</v>
      </c>
      <c r="N17" s="137" t="s">
        <v>454</v>
      </c>
      <c r="O17" s="91"/>
      <c r="P17" s="256">
        <v>0</v>
      </c>
      <c r="Q17" s="256">
        <v>0</v>
      </c>
      <c r="R17" s="137" t="s">
        <v>454</v>
      </c>
      <c r="S17" s="256">
        <v>0</v>
      </c>
      <c r="T17" s="256">
        <v>0</v>
      </c>
      <c r="U17" s="137" t="s">
        <v>454</v>
      </c>
      <c r="V17" s="91"/>
      <c r="W17" s="256">
        <v>0</v>
      </c>
      <c r="X17" s="256">
        <v>0</v>
      </c>
      <c r="Y17" s="137" t="s">
        <v>454</v>
      </c>
      <c r="Z17" s="256">
        <v>0</v>
      </c>
      <c r="AA17" s="256">
        <v>0</v>
      </c>
      <c r="AB17" s="137" t="s">
        <v>454</v>
      </c>
    </row>
    <row r="18" spans="1:28" s="96" customFormat="1" x14ac:dyDescent="0.2">
      <c r="A18" s="75" t="s">
        <v>302</v>
      </c>
      <c r="B18" s="256">
        <v>0</v>
      </c>
      <c r="C18" s="256">
        <v>0</v>
      </c>
      <c r="D18" s="137" t="s">
        <v>454</v>
      </c>
      <c r="E18" s="256">
        <v>0</v>
      </c>
      <c r="F18" s="256">
        <v>0</v>
      </c>
      <c r="G18" s="137" t="s">
        <v>454</v>
      </c>
      <c r="H18" s="91"/>
      <c r="I18" s="256">
        <v>0</v>
      </c>
      <c r="J18" s="256">
        <v>0</v>
      </c>
      <c r="K18" s="137" t="s">
        <v>454</v>
      </c>
      <c r="L18" s="256">
        <v>0</v>
      </c>
      <c r="M18" s="256">
        <v>0</v>
      </c>
      <c r="N18" s="137" t="s">
        <v>454</v>
      </c>
      <c r="O18" s="91"/>
      <c r="P18" s="256">
        <v>0</v>
      </c>
      <c r="Q18" s="256">
        <v>0</v>
      </c>
      <c r="R18" s="137" t="s">
        <v>454</v>
      </c>
      <c r="S18" s="256">
        <v>0</v>
      </c>
      <c r="T18" s="256">
        <v>0</v>
      </c>
      <c r="U18" s="137" t="s">
        <v>454</v>
      </c>
      <c r="V18" s="91"/>
      <c r="W18" s="256">
        <v>0</v>
      </c>
      <c r="X18" s="256">
        <v>0</v>
      </c>
      <c r="Y18" s="137" t="s">
        <v>454</v>
      </c>
      <c r="Z18" s="256">
        <v>0</v>
      </c>
      <c r="AA18" s="256">
        <v>0</v>
      </c>
      <c r="AB18" s="137" t="s">
        <v>454</v>
      </c>
    </row>
    <row r="19" spans="1:28" s="96" customFormat="1" x14ac:dyDescent="0.2">
      <c r="A19" s="76" t="s">
        <v>303</v>
      </c>
      <c r="B19" s="257">
        <v>4</v>
      </c>
      <c r="C19" s="257">
        <v>8</v>
      </c>
      <c r="D19" s="258">
        <v>-50</v>
      </c>
      <c r="E19" s="257">
        <v>1</v>
      </c>
      <c r="F19" s="257">
        <v>12</v>
      </c>
      <c r="G19" s="258">
        <v>-91.6666666666667</v>
      </c>
      <c r="H19" s="91"/>
      <c r="I19" s="257">
        <v>0</v>
      </c>
      <c r="J19" s="257">
        <v>0</v>
      </c>
      <c r="K19" s="258" t="s">
        <v>454</v>
      </c>
      <c r="L19" s="257">
        <v>0</v>
      </c>
      <c r="M19" s="257">
        <v>0</v>
      </c>
      <c r="N19" s="258" t="s">
        <v>454</v>
      </c>
      <c r="O19" s="91"/>
      <c r="P19" s="257">
        <v>0</v>
      </c>
      <c r="Q19" s="257">
        <v>0</v>
      </c>
      <c r="R19" s="258" t="s">
        <v>454</v>
      </c>
      <c r="S19" s="257">
        <v>0</v>
      </c>
      <c r="T19" s="257">
        <v>0</v>
      </c>
      <c r="U19" s="258" t="s">
        <v>454</v>
      </c>
      <c r="V19" s="91"/>
      <c r="W19" s="257">
        <v>4</v>
      </c>
      <c r="X19" s="257">
        <v>8</v>
      </c>
      <c r="Y19" s="258">
        <v>-50</v>
      </c>
      <c r="Z19" s="257">
        <v>1</v>
      </c>
      <c r="AA19" s="257">
        <v>12</v>
      </c>
      <c r="AB19" s="258">
        <v>-91.6666666666667</v>
      </c>
    </row>
    <row r="20" spans="1:28" s="96" customFormat="1" x14ac:dyDescent="0.2">
      <c r="A20" s="254" t="s">
        <v>52</v>
      </c>
      <c r="B20" s="255">
        <v>0</v>
      </c>
      <c r="C20" s="255">
        <v>0</v>
      </c>
      <c r="D20" s="100" t="s">
        <v>454</v>
      </c>
      <c r="E20" s="255">
        <v>0</v>
      </c>
      <c r="F20" s="255">
        <v>0</v>
      </c>
      <c r="G20" s="100" t="s">
        <v>454</v>
      </c>
      <c r="H20" s="91"/>
      <c r="I20" s="255">
        <v>0</v>
      </c>
      <c r="J20" s="255">
        <v>0</v>
      </c>
      <c r="K20" s="100" t="s">
        <v>454</v>
      </c>
      <c r="L20" s="255">
        <v>0</v>
      </c>
      <c r="M20" s="255">
        <v>0</v>
      </c>
      <c r="N20" s="100" t="s">
        <v>454</v>
      </c>
      <c r="O20" s="91"/>
      <c r="P20" s="255">
        <v>0</v>
      </c>
      <c r="Q20" s="255">
        <v>0</v>
      </c>
      <c r="R20" s="100" t="s">
        <v>454</v>
      </c>
      <c r="S20" s="255">
        <v>0</v>
      </c>
      <c r="T20" s="255">
        <v>0</v>
      </c>
      <c r="U20" s="100" t="s">
        <v>454</v>
      </c>
      <c r="V20" s="91"/>
      <c r="W20" s="255">
        <v>0</v>
      </c>
      <c r="X20" s="255">
        <v>0</v>
      </c>
      <c r="Y20" s="100" t="s">
        <v>454</v>
      </c>
      <c r="Z20" s="255">
        <v>0</v>
      </c>
      <c r="AA20" s="255">
        <v>0</v>
      </c>
      <c r="AB20" s="100" t="s">
        <v>454</v>
      </c>
    </row>
    <row r="21" spans="1:28" s="96" customFormat="1" x14ac:dyDescent="0.2">
      <c r="A21" s="254" t="s">
        <v>304</v>
      </c>
      <c r="B21" s="255">
        <v>192</v>
      </c>
      <c r="C21" s="255">
        <v>175</v>
      </c>
      <c r="D21" s="100">
        <v>9.71428571428571</v>
      </c>
      <c r="E21" s="255">
        <v>664</v>
      </c>
      <c r="F21" s="255">
        <v>418</v>
      </c>
      <c r="G21" s="100">
        <v>58.8516746411483</v>
      </c>
      <c r="H21" s="91"/>
      <c r="I21" s="255">
        <v>0</v>
      </c>
      <c r="J21" s="255">
        <v>0</v>
      </c>
      <c r="K21" s="100" t="s">
        <v>454</v>
      </c>
      <c r="L21" s="255">
        <v>0</v>
      </c>
      <c r="M21" s="255">
        <v>0</v>
      </c>
      <c r="N21" s="100" t="s">
        <v>454</v>
      </c>
      <c r="O21" s="91"/>
      <c r="P21" s="255">
        <v>94</v>
      </c>
      <c r="Q21" s="255">
        <v>231</v>
      </c>
      <c r="R21" s="100">
        <v>-59.307359307359299</v>
      </c>
      <c r="S21" s="255">
        <v>378</v>
      </c>
      <c r="T21" s="255">
        <v>410</v>
      </c>
      <c r="U21" s="100">
        <v>-7.8048780487804903</v>
      </c>
      <c r="V21" s="91"/>
      <c r="W21" s="255">
        <v>286</v>
      </c>
      <c r="X21" s="255">
        <v>406</v>
      </c>
      <c r="Y21" s="100">
        <v>-29.556650246305399</v>
      </c>
      <c r="Z21" s="255">
        <v>1042</v>
      </c>
      <c r="AA21" s="255">
        <v>828</v>
      </c>
      <c r="AB21" s="100">
        <v>25.845410628019302</v>
      </c>
    </row>
    <row r="22" spans="1:28" s="96" customFormat="1" x14ac:dyDescent="0.2">
      <c r="A22" s="254" t="s">
        <v>53</v>
      </c>
      <c r="B22" s="255">
        <v>-427497</v>
      </c>
      <c r="C22" s="255">
        <v>-318482</v>
      </c>
      <c r="D22" s="100">
        <v>34.229563994197498</v>
      </c>
      <c r="E22" s="255">
        <v>-842883</v>
      </c>
      <c r="F22" s="255">
        <v>-595409</v>
      </c>
      <c r="G22" s="100">
        <v>41.563698230963901</v>
      </c>
      <c r="H22" s="91"/>
      <c r="I22" s="255">
        <v>-186</v>
      </c>
      <c r="J22" s="255">
        <v>-574</v>
      </c>
      <c r="K22" s="100">
        <v>-67.595818815331</v>
      </c>
      <c r="L22" s="255">
        <v>-425</v>
      </c>
      <c r="M22" s="255">
        <v>-1883</v>
      </c>
      <c r="N22" s="100">
        <v>-77.429633563462602</v>
      </c>
      <c r="O22" s="91"/>
      <c r="P22" s="255">
        <v>-54677</v>
      </c>
      <c r="Q22" s="255">
        <v>-17444</v>
      </c>
      <c r="R22" s="100">
        <v>213.44301765650101</v>
      </c>
      <c r="S22" s="255">
        <v>-70685</v>
      </c>
      <c r="T22" s="255">
        <v>-31925</v>
      </c>
      <c r="U22" s="100">
        <v>121.409553641347</v>
      </c>
      <c r="V22" s="91"/>
      <c r="W22" s="255">
        <v>-482360</v>
      </c>
      <c r="X22" s="255">
        <v>-336500</v>
      </c>
      <c r="Y22" s="100">
        <v>43.3462109955424</v>
      </c>
      <c r="Z22" s="255">
        <v>-913993</v>
      </c>
      <c r="AA22" s="255">
        <v>-629217</v>
      </c>
      <c r="AB22" s="100">
        <v>45.258789892835097</v>
      </c>
    </row>
    <row r="23" spans="1:28" s="96" customFormat="1" x14ac:dyDescent="0.2">
      <c r="A23" s="75" t="s">
        <v>54</v>
      </c>
      <c r="B23" s="259">
        <v>-16227</v>
      </c>
      <c r="C23" s="259">
        <v>-11228</v>
      </c>
      <c r="D23" s="260">
        <v>44.522622016387601</v>
      </c>
      <c r="E23" s="259">
        <v>-26230</v>
      </c>
      <c r="F23" s="259">
        <v>-22299</v>
      </c>
      <c r="G23" s="260">
        <v>17.6285932104579</v>
      </c>
      <c r="H23" s="91"/>
      <c r="I23" s="259">
        <v>-11</v>
      </c>
      <c r="J23" s="259">
        <v>-394</v>
      </c>
      <c r="K23" s="260">
        <v>-97.208121827411205</v>
      </c>
      <c r="L23" s="259">
        <v>-23</v>
      </c>
      <c r="M23" s="259">
        <v>-402</v>
      </c>
      <c r="N23" s="260">
        <v>-94.278606965174106</v>
      </c>
      <c r="O23" s="91"/>
      <c r="P23" s="259">
        <v>-3259</v>
      </c>
      <c r="Q23" s="259">
        <v>-3196</v>
      </c>
      <c r="R23" s="260">
        <v>1.9712140175219</v>
      </c>
      <c r="S23" s="259">
        <v>-9785</v>
      </c>
      <c r="T23" s="259">
        <v>-5663</v>
      </c>
      <c r="U23" s="260">
        <v>72.788274766025097</v>
      </c>
      <c r="V23" s="91"/>
      <c r="W23" s="259">
        <v>-19497</v>
      </c>
      <c r="X23" s="259">
        <v>-14818</v>
      </c>
      <c r="Y23" s="260">
        <v>31.5764610608719</v>
      </c>
      <c r="Z23" s="259">
        <v>-36038</v>
      </c>
      <c r="AA23" s="259">
        <v>-28364</v>
      </c>
      <c r="AB23" s="260">
        <v>27.055422366379901</v>
      </c>
    </row>
    <row r="24" spans="1:28" s="96" customFormat="1" x14ac:dyDescent="0.2">
      <c r="A24" s="77" t="s">
        <v>55</v>
      </c>
      <c r="B24" s="256">
        <v>-13623</v>
      </c>
      <c r="C24" s="256">
        <v>-7853</v>
      </c>
      <c r="D24" s="137">
        <v>73.475105055392802</v>
      </c>
      <c r="E24" s="256">
        <v>-21527</v>
      </c>
      <c r="F24" s="256">
        <v>-16541</v>
      </c>
      <c r="G24" s="137">
        <v>30.143280333716199</v>
      </c>
      <c r="H24" s="91"/>
      <c r="I24" s="256">
        <v>-11</v>
      </c>
      <c r="J24" s="256">
        <v>-27</v>
      </c>
      <c r="K24" s="137">
        <v>-59.259259259259302</v>
      </c>
      <c r="L24" s="256">
        <v>-23</v>
      </c>
      <c r="M24" s="256">
        <v>-27</v>
      </c>
      <c r="N24" s="137">
        <v>-14.814814814814801</v>
      </c>
      <c r="O24" s="91"/>
      <c r="P24" s="256">
        <v>-1283</v>
      </c>
      <c r="Q24" s="256">
        <v>-2497</v>
      </c>
      <c r="R24" s="137">
        <v>-48.618342010412498</v>
      </c>
      <c r="S24" s="256">
        <v>-1516</v>
      </c>
      <c r="T24" s="256">
        <v>-4451</v>
      </c>
      <c r="U24" s="137">
        <v>-65.9402381487306</v>
      </c>
      <c r="V24" s="91"/>
      <c r="W24" s="256">
        <v>-14917</v>
      </c>
      <c r="X24" s="256">
        <v>-10377</v>
      </c>
      <c r="Y24" s="137">
        <v>43.750602293533802</v>
      </c>
      <c r="Z24" s="256">
        <v>-23066</v>
      </c>
      <c r="AA24" s="256">
        <v>-21019</v>
      </c>
      <c r="AB24" s="137">
        <v>9.7388077453732294</v>
      </c>
    </row>
    <row r="25" spans="1:28" s="96" customFormat="1" x14ac:dyDescent="0.2">
      <c r="A25" s="77" t="s">
        <v>56</v>
      </c>
      <c r="B25" s="256">
        <v>-1171</v>
      </c>
      <c r="C25" s="256">
        <v>-1096</v>
      </c>
      <c r="D25" s="137">
        <v>6.8430656934306597</v>
      </c>
      <c r="E25" s="256">
        <v>-2320</v>
      </c>
      <c r="F25" s="256">
        <v>-2213</v>
      </c>
      <c r="G25" s="137">
        <v>4.8350655219159497</v>
      </c>
      <c r="H25" s="91"/>
      <c r="I25" s="256">
        <v>0</v>
      </c>
      <c r="J25" s="256">
        <v>0</v>
      </c>
      <c r="K25" s="137" t="s">
        <v>454</v>
      </c>
      <c r="L25" s="256">
        <v>0</v>
      </c>
      <c r="M25" s="256">
        <v>0</v>
      </c>
      <c r="N25" s="137" t="s">
        <v>454</v>
      </c>
      <c r="O25" s="91"/>
      <c r="P25" s="256">
        <v>2406</v>
      </c>
      <c r="Q25" s="256">
        <v>-699</v>
      </c>
      <c r="R25" s="137">
        <v>-444.20600858369102</v>
      </c>
      <c r="S25" s="256">
        <v>623</v>
      </c>
      <c r="T25" s="256">
        <v>-1212</v>
      </c>
      <c r="U25" s="137">
        <v>-151.40264026402599</v>
      </c>
      <c r="V25" s="91"/>
      <c r="W25" s="256">
        <v>1235</v>
      </c>
      <c r="X25" s="256">
        <v>-1795</v>
      </c>
      <c r="Y25" s="137">
        <v>-168.802228412256</v>
      </c>
      <c r="Z25" s="256">
        <v>-1697</v>
      </c>
      <c r="AA25" s="256">
        <v>-3425</v>
      </c>
      <c r="AB25" s="137">
        <v>-50.4525547445256</v>
      </c>
    </row>
    <row r="26" spans="1:28" s="96" customFormat="1" x14ac:dyDescent="0.2">
      <c r="A26" s="77" t="s">
        <v>305</v>
      </c>
      <c r="B26" s="256">
        <v>4</v>
      </c>
      <c r="C26" s="256">
        <v>0</v>
      </c>
      <c r="D26" s="137" t="s">
        <v>454</v>
      </c>
      <c r="E26" s="256">
        <v>-1</v>
      </c>
      <c r="F26" s="256">
        <v>-1</v>
      </c>
      <c r="G26" s="137">
        <v>0</v>
      </c>
      <c r="H26" s="91"/>
      <c r="I26" s="256">
        <v>0</v>
      </c>
      <c r="J26" s="256">
        <v>0</v>
      </c>
      <c r="K26" s="137" t="s">
        <v>454</v>
      </c>
      <c r="L26" s="256">
        <v>0</v>
      </c>
      <c r="M26" s="256">
        <v>0</v>
      </c>
      <c r="N26" s="137" t="s">
        <v>454</v>
      </c>
      <c r="O26" s="91"/>
      <c r="P26" s="256">
        <v>0</v>
      </c>
      <c r="Q26" s="256">
        <v>0</v>
      </c>
      <c r="R26" s="137" t="s">
        <v>454</v>
      </c>
      <c r="S26" s="256">
        <v>0</v>
      </c>
      <c r="T26" s="256">
        <v>0</v>
      </c>
      <c r="U26" s="137" t="s">
        <v>454</v>
      </c>
      <c r="V26" s="91"/>
      <c r="W26" s="256">
        <v>4</v>
      </c>
      <c r="X26" s="256" t="s">
        <v>454</v>
      </c>
      <c r="Y26" s="137" t="s">
        <v>454</v>
      </c>
      <c r="Z26" s="256">
        <v>-1</v>
      </c>
      <c r="AA26" s="256">
        <v>-1</v>
      </c>
      <c r="AB26" s="137">
        <v>0</v>
      </c>
    </row>
    <row r="27" spans="1:28" s="96" customFormat="1" x14ac:dyDescent="0.2">
      <c r="A27" s="77" t="s">
        <v>57</v>
      </c>
      <c r="B27" s="256">
        <v>-1437</v>
      </c>
      <c r="C27" s="256">
        <v>-2279</v>
      </c>
      <c r="D27" s="137">
        <v>-36.946028960070201</v>
      </c>
      <c r="E27" s="256">
        <v>-2382</v>
      </c>
      <c r="F27" s="256">
        <v>-3543</v>
      </c>
      <c r="G27" s="137">
        <v>-32.7688399661304</v>
      </c>
      <c r="H27" s="91"/>
      <c r="I27" s="256">
        <v>0</v>
      </c>
      <c r="J27" s="256">
        <v>-367</v>
      </c>
      <c r="K27" s="137">
        <v>-100</v>
      </c>
      <c r="L27" s="256">
        <v>0</v>
      </c>
      <c r="M27" s="256">
        <v>-375</v>
      </c>
      <c r="N27" s="137">
        <v>-100</v>
      </c>
      <c r="O27" s="91"/>
      <c r="P27" s="256">
        <v>-4382</v>
      </c>
      <c r="Q27" s="256">
        <v>0</v>
      </c>
      <c r="R27" s="137" t="s">
        <v>454</v>
      </c>
      <c r="S27" s="256">
        <v>-8893</v>
      </c>
      <c r="T27" s="256">
        <v>0</v>
      </c>
      <c r="U27" s="137" t="s">
        <v>454</v>
      </c>
      <c r="V27" s="91"/>
      <c r="W27" s="256">
        <v>-5819</v>
      </c>
      <c r="X27" s="256">
        <v>-2646</v>
      </c>
      <c r="Y27" s="137">
        <v>119.916855631141</v>
      </c>
      <c r="Z27" s="256">
        <v>-11275</v>
      </c>
      <c r="AA27" s="256">
        <v>-3918</v>
      </c>
      <c r="AB27" s="137">
        <v>187.77437468095999</v>
      </c>
    </row>
    <row r="28" spans="1:28" s="96" customFormat="1" x14ac:dyDescent="0.2">
      <c r="A28" s="75" t="s">
        <v>58</v>
      </c>
      <c r="B28" s="256">
        <v>-429</v>
      </c>
      <c r="C28" s="256">
        <v>-174</v>
      </c>
      <c r="D28" s="137">
        <v>146.55172413793099</v>
      </c>
      <c r="E28" s="256">
        <v>-844</v>
      </c>
      <c r="F28" s="256">
        <v>-348</v>
      </c>
      <c r="G28" s="137">
        <v>142.52873563218401</v>
      </c>
      <c r="H28" s="91"/>
      <c r="I28" s="256">
        <v>0</v>
      </c>
      <c r="J28" s="256">
        <v>0</v>
      </c>
      <c r="K28" s="137" t="s">
        <v>454</v>
      </c>
      <c r="L28" s="256">
        <v>0</v>
      </c>
      <c r="M28" s="256">
        <v>0</v>
      </c>
      <c r="N28" s="137" t="s">
        <v>454</v>
      </c>
      <c r="O28" s="91"/>
      <c r="P28" s="256">
        <v>-1</v>
      </c>
      <c r="Q28" s="256">
        <v>0</v>
      </c>
      <c r="R28" s="137" t="s">
        <v>454</v>
      </c>
      <c r="S28" s="256">
        <v>-1</v>
      </c>
      <c r="T28" s="256">
        <v>0</v>
      </c>
      <c r="U28" s="137" t="s">
        <v>454</v>
      </c>
      <c r="V28" s="91"/>
      <c r="W28" s="256">
        <v>-430</v>
      </c>
      <c r="X28" s="256">
        <v>-174</v>
      </c>
      <c r="Y28" s="137">
        <v>147.12643678160899</v>
      </c>
      <c r="Z28" s="256">
        <v>-845</v>
      </c>
      <c r="AA28" s="256">
        <v>-348</v>
      </c>
      <c r="AB28" s="137">
        <v>142.81609195402299</v>
      </c>
    </row>
    <row r="29" spans="1:28" s="96" customFormat="1" x14ac:dyDescent="0.2">
      <c r="A29" s="75" t="s">
        <v>59</v>
      </c>
      <c r="B29" s="256">
        <v>-410842</v>
      </c>
      <c r="C29" s="256">
        <v>-307078</v>
      </c>
      <c r="D29" s="137">
        <v>33.790763258846297</v>
      </c>
      <c r="E29" s="256">
        <v>-815809</v>
      </c>
      <c r="F29" s="256">
        <v>-572762</v>
      </c>
      <c r="G29" s="137">
        <v>42.434204783138497</v>
      </c>
      <c r="H29" s="91"/>
      <c r="I29" s="256">
        <v>-175</v>
      </c>
      <c r="J29" s="256">
        <v>-180</v>
      </c>
      <c r="K29" s="137">
        <v>-2.7777777777777799</v>
      </c>
      <c r="L29" s="256">
        <v>-402</v>
      </c>
      <c r="M29" s="256">
        <v>-1481</v>
      </c>
      <c r="N29" s="137">
        <v>-72.856178257933806</v>
      </c>
      <c r="O29" s="91"/>
      <c r="P29" s="256">
        <v>-51419</v>
      </c>
      <c r="Q29" s="256">
        <v>-14248</v>
      </c>
      <c r="R29" s="137">
        <v>260.88573834924199</v>
      </c>
      <c r="S29" s="256">
        <v>-60900</v>
      </c>
      <c r="T29" s="256">
        <v>-26262</v>
      </c>
      <c r="U29" s="137">
        <v>131.89399131825499</v>
      </c>
      <c r="V29" s="91"/>
      <c r="W29" s="256">
        <v>-462436</v>
      </c>
      <c r="X29" s="256">
        <v>-321506</v>
      </c>
      <c r="Y29" s="137">
        <v>43.834329685915698</v>
      </c>
      <c r="Z29" s="256">
        <v>-877111</v>
      </c>
      <c r="AA29" s="256">
        <v>-600505</v>
      </c>
      <c r="AB29" s="137">
        <v>46.062230955612399</v>
      </c>
    </row>
    <row r="30" spans="1:28" s="96" customFormat="1" x14ac:dyDescent="0.2">
      <c r="A30" s="77" t="s">
        <v>306</v>
      </c>
      <c r="B30" s="256">
        <v>-7253</v>
      </c>
      <c r="C30" s="256">
        <v>-7102</v>
      </c>
      <c r="D30" s="137">
        <v>2.1261616446071501</v>
      </c>
      <c r="E30" s="256">
        <v>-14508</v>
      </c>
      <c r="F30" s="256">
        <v>-13798</v>
      </c>
      <c r="G30" s="137">
        <v>5.1456732859834799</v>
      </c>
      <c r="H30" s="91"/>
      <c r="I30" s="256">
        <v>-51</v>
      </c>
      <c r="J30" s="256">
        <v>-78</v>
      </c>
      <c r="K30" s="137">
        <v>-34.615384615384599</v>
      </c>
      <c r="L30" s="256">
        <v>-111</v>
      </c>
      <c r="M30" s="256">
        <v>-137</v>
      </c>
      <c r="N30" s="137">
        <v>-18.978102189781001</v>
      </c>
      <c r="O30" s="91"/>
      <c r="P30" s="256">
        <v>-433</v>
      </c>
      <c r="Q30" s="256">
        <v>-274</v>
      </c>
      <c r="R30" s="137">
        <v>58.029197080292001</v>
      </c>
      <c r="S30" s="256">
        <v>-817</v>
      </c>
      <c r="T30" s="256">
        <v>-546</v>
      </c>
      <c r="U30" s="137">
        <v>49.633699633699599</v>
      </c>
      <c r="V30" s="91"/>
      <c r="W30" s="256">
        <v>-7737</v>
      </c>
      <c r="X30" s="256">
        <v>-7454</v>
      </c>
      <c r="Y30" s="137">
        <v>3.79661926482426</v>
      </c>
      <c r="Z30" s="256">
        <v>-15436</v>
      </c>
      <c r="AA30" s="256">
        <v>-14481</v>
      </c>
      <c r="AB30" s="137">
        <v>6.5948484220703003</v>
      </c>
    </row>
    <row r="31" spans="1:28" s="96" customFormat="1" x14ac:dyDescent="0.2">
      <c r="A31" s="77" t="s">
        <v>60</v>
      </c>
      <c r="B31" s="256">
        <v>-12555</v>
      </c>
      <c r="C31" s="256">
        <v>-9514</v>
      </c>
      <c r="D31" s="137">
        <v>31.963422324994699</v>
      </c>
      <c r="E31" s="256">
        <v>-22258</v>
      </c>
      <c r="F31" s="256">
        <v>-17577</v>
      </c>
      <c r="G31" s="137">
        <v>26.631393298060001</v>
      </c>
      <c r="H31" s="91"/>
      <c r="I31" s="256">
        <v>-6</v>
      </c>
      <c r="J31" s="256">
        <v>-7</v>
      </c>
      <c r="K31" s="137">
        <v>-14.285714285714301</v>
      </c>
      <c r="L31" s="256">
        <v>-12</v>
      </c>
      <c r="M31" s="256">
        <v>-12</v>
      </c>
      <c r="N31" s="137">
        <v>0</v>
      </c>
      <c r="O31" s="91"/>
      <c r="P31" s="256">
        <v>-8996</v>
      </c>
      <c r="Q31" s="256">
        <v>-11704</v>
      </c>
      <c r="R31" s="137">
        <v>-23.137388926862599</v>
      </c>
      <c r="S31" s="256">
        <v>-15968</v>
      </c>
      <c r="T31" s="256">
        <v>-21590</v>
      </c>
      <c r="U31" s="137">
        <v>-26.039833256137101</v>
      </c>
      <c r="V31" s="91"/>
      <c r="W31" s="256">
        <v>-21557</v>
      </c>
      <c r="X31" s="256">
        <v>-21225</v>
      </c>
      <c r="Y31" s="137">
        <v>1.56419316843345</v>
      </c>
      <c r="Z31" s="256">
        <v>-38238</v>
      </c>
      <c r="AA31" s="256">
        <v>-39179</v>
      </c>
      <c r="AB31" s="137">
        <v>-2.4017968809821602</v>
      </c>
    </row>
    <row r="32" spans="1:28" s="96" customFormat="1" x14ac:dyDescent="0.2">
      <c r="A32" s="77" t="s">
        <v>307</v>
      </c>
      <c r="B32" s="256">
        <v>-982</v>
      </c>
      <c r="C32" s="256">
        <v>-957</v>
      </c>
      <c r="D32" s="137">
        <v>2.6123301985371001</v>
      </c>
      <c r="E32" s="256">
        <v>-1931</v>
      </c>
      <c r="F32" s="256">
        <v>-1890</v>
      </c>
      <c r="G32" s="137">
        <v>2.1693121693121702</v>
      </c>
      <c r="H32" s="91"/>
      <c r="I32" s="256">
        <v>0</v>
      </c>
      <c r="J32" s="256">
        <v>0</v>
      </c>
      <c r="K32" s="137" t="s">
        <v>454</v>
      </c>
      <c r="L32" s="256">
        <v>0</v>
      </c>
      <c r="M32" s="256">
        <v>0</v>
      </c>
      <c r="N32" s="137" t="s">
        <v>454</v>
      </c>
      <c r="O32" s="91"/>
      <c r="P32" s="256">
        <v>-71</v>
      </c>
      <c r="Q32" s="256">
        <v>-23</v>
      </c>
      <c r="R32" s="137">
        <v>208.695652173913</v>
      </c>
      <c r="S32" s="256">
        <v>-153</v>
      </c>
      <c r="T32" s="256">
        <v>-55</v>
      </c>
      <c r="U32" s="137">
        <v>178.18181818181799</v>
      </c>
      <c r="V32" s="91"/>
      <c r="W32" s="256">
        <v>-1053</v>
      </c>
      <c r="X32" s="256">
        <v>-980</v>
      </c>
      <c r="Y32" s="137">
        <v>7.4489795918367303</v>
      </c>
      <c r="Z32" s="256">
        <v>-2084</v>
      </c>
      <c r="AA32" s="256">
        <v>-1945</v>
      </c>
      <c r="AB32" s="137">
        <v>7.1465295629820096</v>
      </c>
    </row>
    <row r="33" spans="1:28" s="96" customFormat="1" x14ac:dyDescent="0.2">
      <c r="A33" s="77" t="s">
        <v>308</v>
      </c>
      <c r="B33" s="256">
        <v>-385439</v>
      </c>
      <c r="C33" s="256">
        <v>-286178</v>
      </c>
      <c r="D33" s="137">
        <v>34.685056153862298</v>
      </c>
      <c r="E33" s="256">
        <v>-769298</v>
      </c>
      <c r="F33" s="256">
        <v>-529902</v>
      </c>
      <c r="G33" s="137">
        <v>45.177410162633798</v>
      </c>
      <c r="H33" s="91"/>
      <c r="I33" s="256">
        <v>0</v>
      </c>
      <c r="J33" s="256">
        <v>-95</v>
      </c>
      <c r="K33" s="137">
        <v>-100</v>
      </c>
      <c r="L33" s="256">
        <v>0</v>
      </c>
      <c r="M33" s="256">
        <v>-1332</v>
      </c>
      <c r="N33" s="137">
        <v>-100</v>
      </c>
      <c r="O33" s="91"/>
      <c r="P33" s="256">
        <v>-893</v>
      </c>
      <c r="Q33" s="256">
        <v>-1636</v>
      </c>
      <c r="R33" s="137">
        <v>-45.415647921760403</v>
      </c>
      <c r="S33" s="256">
        <v>-1644</v>
      </c>
      <c r="T33" s="256">
        <v>-3059</v>
      </c>
      <c r="U33" s="137">
        <v>-46.256946714612603</v>
      </c>
      <c r="V33" s="91"/>
      <c r="W33" s="256">
        <v>-386332</v>
      </c>
      <c r="X33" s="256">
        <v>-287909</v>
      </c>
      <c r="Y33" s="137">
        <v>34.185454431782297</v>
      </c>
      <c r="Z33" s="256">
        <v>-770942</v>
      </c>
      <c r="AA33" s="256">
        <v>-534293</v>
      </c>
      <c r="AB33" s="137">
        <v>44.291989601211299</v>
      </c>
    </row>
    <row r="34" spans="1:28" s="96" customFormat="1" x14ac:dyDescent="0.2">
      <c r="A34" s="77" t="s">
        <v>309</v>
      </c>
      <c r="B34" s="256">
        <v>-2</v>
      </c>
      <c r="C34" s="256">
        <v>0</v>
      </c>
      <c r="D34" s="137" t="s">
        <v>454</v>
      </c>
      <c r="E34" s="256">
        <v>-3</v>
      </c>
      <c r="F34" s="256">
        <v>0</v>
      </c>
      <c r="G34" s="137" t="s">
        <v>454</v>
      </c>
      <c r="H34" s="91"/>
      <c r="I34" s="256">
        <v>0</v>
      </c>
      <c r="J34" s="256">
        <v>0</v>
      </c>
      <c r="K34" s="137" t="s">
        <v>454</v>
      </c>
      <c r="L34" s="256">
        <v>0</v>
      </c>
      <c r="M34" s="256">
        <v>0</v>
      </c>
      <c r="N34" s="137" t="s">
        <v>454</v>
      </c>
      <c r="O34" s="91"/>
      <c r="P34" s="256">
        <v>0</v>
      </c>
      <c r="Q34" s="256">
        <v>0</v>
      </c>
      <c r="R34" s="137" t="s">
        <v>454</v>
      </c>
      <c r="S34" s="256">
        <v>0</v>
      </c>
      <c r="T34" s="256">
        <v>0</v>
      </c>
      <c r="U34" s="137" t="s">
        <v>454</v>
      </c>
      <c r="V34" s="91"/>
      <c r="W34" s="256">
        <v>-2</v>
      </c>
      <c r="X34" s="256" t="s">
        <v>454</v>
      </c>
      <c r="Y34" s="137" t="s">
        <v>454</v>
      </c>
      <c r="Z34" s="256">
        <v>-3</v>
      </c>
      <c r="AA34" s="256" t="s">
        <v>454</v>
      </c>
      <c r="AB34" s="137" t="s">
        <v>454</v>
      </c>
    </row>
    <row r="35" spans="1:28" s="96" customFormat="1" x14ac:dyDescent="0.2">
      <c r="A35" s="78" t="s">
        <v>310</v>
      </c>
      <c r="B35" s="257">
        <v>-4610</v>
      </c>
      <c r="C35" s="257">
        <v>-3329</v>
      </c>
      <c r="D35" s="258">
        <v>38.480024031240603</v>
      </c>
      <c r="E35" s="257">
        <v>-7811</v>
      </c>
      <c r="F35" s="257">
        <v>-9594</v>
      </c>
      <c r="G35" s="258">
        <v>-18.584531999166099</v>
      </c>
      <c r="H35" s="91"/>
      <c r="I35" s="257">
        <v>-118</v>
      </c>
      <c r="J35" s="257">
        <v>0</v>
      </c>
      <c r="K35" s="258" t="s">
        <v>454</v>
      </c>
      <c r="L35" s="257">
        <v>-279</v>
      </c>
      <c r="M35" s="257">
        <v>0</v>
      </c>
      <c r="N35" s="258" t="s">
        <v>454</v>
      </c>
      <c r="O35" s="91"/>
      <c r="P35" s="257">
        <v>-41026</v>
      </c>
      <c r="Q35" s="257">
        <v>-611</v>
      </c>
      <c r="R35" s="258" t="s">
        <v>453</v>
      </c>
      <c r="S35" s="257">
        <v>-42316</v>
      </c>
      <c r="T35" s="257">
        <v>-1012</v>
      </c>
      <c r="U35" s="258" t="s">
        <v>453</v>
      </c>
      <c r="V35" s="91"/>
      <c r="W35" s="257">
        <v>-45754</v>
      </c>
      <c r="X35" s="257">
        <v>-3940</v>
      </c>
      <c r="Y35" s="258" t="s">
        <v>453</v>
      </c>
      <c r="Z35" s="257">
        <v>-50406</v>
      </c>
      <c r="AA35" s="257">
        <v>-10606</v>
      </c>
      <c r="AB35" s="258">
        <v>375.25928719592702</v>
      </c>
    </row>
    <row r="36" spans="1:28" s="96" customFormat="1" x14ac:dyDescent="0.2">
      <c r="A36" s="254" t="s">
        <v>61</v>
      </c>
      <c r="B36" s="255">
        <v>-47770</v>
      </c>
      <c r="C36" s="255">
        <v>-37676</v>
      </c>
      <c r="D36" s="100">
        <v>-26.791591464062002</v>
      </c>
      <c r="E36" s="255">
        <v>-49016</v>
      </c>
      <c r="F36" s="255">
        <v>-95950</v>
      </c>
      <c r="G36" s="100">
        <v>48.915059927045299</v>
      </c>
      <c r="H36" s="91"/>
      <c r="I36" s="255">
        <v>-2997</v>
      </c>
      <c r="J36" s="255">
        <v>-4496</v>
      </c>
      <c r="K36" s="100">
        <v>33.340747330960902</v>
      </c>
      <c r="L36" s="255">
        <v>-6022</v>
      </c>
      <c r="M36" s="255">
        <v>-8031</v>
      </c>
      <c r="N36" s="100">
        <v>25.015564686838498</v>
      </c>
      <c r="O36" s="91"/>
      <c r="P36" s="255">
        <v>-46337</v>
      </c>
      <c r="Q36" s="255">
        <v>-100997</v>
      </c>
      <c r="R36" s="100">
        <v>54.120419418398598</v>
      </c>
      <c r="S36" s="255">
        <v>-167644</v>
      </c>
      <c r="T36" s="255">
        <v>-200772</v>
      </c>
      <c r="U36" s="100">
        <v>16.500308808001101</v>
      </c>
      <c r="V36" s="91"/>
      <c r="W36" s="255">
        <v>-97104</v>
      </c>
      <c r="X36" s="255">
        <v>-143169</v>
      </c>
      <c r="Y36" s="100">
        <v>32.175261404354302</v>
      </c>
      <c r="Z36" s="255">
        <v>-222682</v>
      </c>
      <c r="AA36" s="255">
        <v>-304753</v>
      </c>
      <c r="AB36" s="100">
        <v>26.930333745689101</v>
      </c>
    </row>
    <row r="37" spans="1:28" s="96" customFormat="1" x14ac:dyDescent="0.2">
      <c r="A37" s="75" t="s">
        <v>311</v>
      </c>
      <c r="B37" s="256">
        <v>-46179</v>
      </c>
      <c r="C37" s="256">
        <v>-40607</v>
      </c>
      <c r="D37" s="137">
        <v>-13.7217721082572</v>
      </c>
      <c r="E37" s="256">
        <v>-44646</v>
      </c>
      <c r="F37" s="256">
        <v>-95950</v>
      </c>
      <c r="G37" s="137">
        <v>53.469515372589903</v>
      </c>
      <c r="H37" s="91"/>
      <c r="I37" s="256">
        <v>-2997</v>
      </c>
      <c r="J37" s="256">
        <v>-4496</v>
      </c>
      <c r="K37" s="137">
        <v>33.340747330960902</v>
      </c>
      <c r="L37" s="256">
        <v>-6022</v>
      </c>
      <c r="M37" s="256">
        <v>-8031</v>
      </c>
      <c r="N37" s="137">
        <v>25.015564686838498</v>
      </c>
      <c r="O37" s="91"/>
      <c r="P37" s="256">
        <v>-46337</v>
      </c>
      <c r="Q37" s="256">
        <v>-100997</v>
      </c>
      <c r="R37" s="137">
        <v>54.120419418398598</v>
      </c>
      <c r="S37" s="256">
        <v>-167644</v>
      </c>
      <c r="T37" s="256">
        <v>-200772</v>
      </c>
      <c r="U37" s="137">
        <v>16.500308808001101</v>
      </c>
      <c r="V37" s="91"/>
      <c r="W37" s="256">
        <v>-95513</v>
      </c>
      <c r="X37" s="256">
        <v>-146100</v>
      </c>
      <c r="Y37" s="137">
        <v>34.624914442162897</v>
      </c>
      <c r="Z37" s="256">
        <v>-218312</v>
      </c>
      <c r="AA37" s="256">
        <v>-304753</v>
      </c>
      <c r="AB37" s="137">
        <v>28.364281893861602</v>
      </c>
    </row>
    <row r="38" spans="1:28" s="96" customFormat="1" x14ac:dyDescent="0.2">
      <c r="A38" s="76" t="s">
        <v>312</v>
      </c>
      <c r="B38" s="257">
        <v>-1591</v>
      </c>
      <c r="C38" s="257">
        <v>2931</v>
      </c>
      <c r="D38" s="258" t="s">
        <v>454</v>
      </c>
      <c r="E38" s="257">
        <v>-4370</v>
      </c>
      <c r="F38" s="257">
        <v>0</v>
      </c>
      <c r="G38" s="258" t="s">
        <v>454</v>
      </c>
      <c r="H38" s="91"/>
      <c r="I38" s="257">
        <v>0</v>
      </c>
      <c r="J38" s="257">
        <v>0</v>
      </c>
      <c r="K38" s="258" t="s">
        <v>454</v>
      </c>
      <c r="L38" s="257">
        <v>0</v>
      </c>
      <c r="M38" s="257">
        <v>0</v>
      </c>
      <c r="N38" s="258" t="s">
        <v>454</v>
      </c>
      <c r="O38" s="91"/>
      <c r="P38" s="257">
        <v>0</v>
      </c>
      <c r="Q38" s="257">
        <v>0</v>
      </c>
      <c r="R38" s="258" t="s">
        <v>454</v>
      </c>
      <c r="S38" s="257">
        <v>0</v>
      </c>
      <c r="T38" s="257">
        <v>0</v>
      </c>
      <c r="U38" s="258" t="s">
        <v>454</v>
      </c>
      <c r="V38" s="91"/>
      <c r="W38" s="257">
        <v>-1591</v>
      </c>
      <c r="X38" s="257">
        <v>2931</v>
      </c>
      <c r="Y38" s="258">
        <v>-154.28181508017701</v>
      </c>
      <c r="Z38" s="257">
        <v>-4370</v>
      </c>
      <c r="AA38" s="257" t="s">
        <v>454</v>
      </c>
      <c r="AB38" s="258" t="s">
        <v>454</v>
      </c>
    </row>
    <row r="39" spans="1:28" s="96" customFormat="1" x14ac:dyDescent="0.2">
      <c r="A39" s="254" t="s">
        <v>62</v>
      </c>
      <c r="B39" s="255">
        <v>-11174</v>
      </c>
      <c r="C39" s="255">
        <v>-37538</v>
      </c>
      <c r="D39" s="100">
        <v>70.232830731525397</v>
      </c>
      <c r="E39" s="255">
        <v>-8559</v>
      </c>
      <c r="F39" s="255">
        <v>-90077</v>
      </c>
      <c r="G39" s="100">
        <v>90.498129378198698</v>
      </c>
      <c r="H39" s="91"/>
      <c r="I39" s="255">
        <v>0</v>
      </c>
      <c r="J39" s="255">
        <v>0</v>
      </c>
      <c r="K39" s="100" t="s">
        <v>454</v>
      </c>
      <c r="L39" s="255">
        <v>0</v>
      </c>
      <c r="M39" s="255">
        <v>0</v>
      </c>
      <c r="N39" s="100" t="s">
        <v>454</v>
      </c>
      <c r="O39" s="91"/>
      <c r="P39" s="255">
        <v>-151</v>
      </c>
      <c r="Q39" s="255">
        <v>0</v>
      </c>
      <c r="R39" s="100" t="s">
        <v>454</v>
      </c>
      <c r="S39" s="255">
        <v>-240</v>
      </c>
      <c r="T39" s="255">
        <v>0</v>
      </c>
      <c r="U39" s="100" t="s">
        <v>454</v>
      </c>
      <c r="V39" s="91"/>
      <c r="W39" s="255">
        <v>-11325</v>
      </c>
      <c r="X39" s="255">
        <v>-37538</v>
      </c>
      <c r="Y39" s="100">
        <v>69.830571687356795</v>
      </c>
      <c r="Z39" s="255">
        <v>-8799</v>
      </c>
      <c r="AA39" s="255">
        <v>-90077</v>
      </c>
      <c r="AB39" s="100">
        <v>90.231690664653598</v>
      </c>
    </row>
    <row r="40" spans="1:28" s="96" customFormat="1" x14ac:dyDescent="0.2">
      <c r="A40" s="75" t="s">
        <v>313</v>
      </c>
      <c r="B40" s="256">
        <v>0</v>
      </c>
      <c r="C40" s="256">
        <v>0</v>
      </c>
      <c r="D40" s="137" t="s">
        <v>454</v>
      </c>
      <c r="E40" s="256">
        <v>0</v>
      </c>
      <c r="F40" s="256">
        <v>0</v>
      </c>
      <c r="G40" s="137" t="s">
        <v>454</v>
      </c>
      <c r="H40" s="91"/>
      <c r="I40" s="256">
        <v>0</v>
      </c>
      <c r="J40" s="256">
        <v>0</v>
      </c>
      <c r="K40" s="137" t="s">
        <v>454</v>
      </c>
      <c r="L40" s="256">
        <v>0</v>
      </c>
      <c r="M40" s="256">
        <v>0</v>
      </c>
      <c r="N40" s="137" t="s">
        <v>454</v>
      </c>
      <c r="O40" s="91"/>
      <c r="P40" s="256">
        <v>0</v>
      </c>
      <c r="Q40" s="256">
        <v>0</v>
      </c>
      <c r="R40" s="137" t="s">
        <v>454</v>
      </c>
      <c r="S40" s="256">
        <v>0</v>
      </c>
      <c r="T40" s="256">
        <v>0</v>
      </c>
      <c r="U40" s="137" t="s">
        <v>454</v>
      </c>
      <c r="V40" s="91"/>
      <c r="W40" s="256">
        <v>0</v>
      </c>
      <c r="X40" s="256" t="s">
        <v>454</v>
      </c>
      <c r="Y40" s="137" t="s">
        <v>454</v>
      </c>
      <c r="Z40" s="256">
        <v>0</v>
      </c>
      <c r="AA40" s="256" t="s">
        <v>454</v>
      </c>
      <c r="AB40" s="137" t="s">
        <v>454</v>
      </c>
    </row>
    <row r="41" spans="1:28" s="96" customFormat="1" x14ac:dyDescent="0.2">
      <c r="A41" s="75" t="s">
        <v>314</v>
      </c>
      <c r="B41" s="256">
        <v>-10376</v>
      </c>
      <c r="C41" s="256">
        <v>-36660</v>
      </c>
      <c r="D41" s="137">
        <v>71.696672122204006</v>
      </c>
      <c r="E41" s="256">
        <v>-7561</v>
      </c>
      <c r="F41" s="256">
        <v>-88671</v>
      </c>
      <c r="G41" s="137">
        <v>91.472973125373599</v>
      </c>
      <c r="H41" s="91"/>
      <c r="I41" s="256">
        <v>0</v>
      </c>
      <c r="J41" s="256">
        <v>0</v>
      </c>
      <c r="K41" s="137" t="s">
        <v>454</v>
      </c>
      <c r="L41" s="256">
        <v>0</v>
      </c>
      <c r="M41" s="256">
        <v>0</v>
      </c>
      <c r="N41" s="137" t="s">
        <v>454</v>
      </c>
      <c r="O41" s="91"/>
      <c r="P41" s="256">
        <v>-151</v>
      </c>
      <c r="Q41" s="256">
        <v>0</v>
      </c>
      <c r="R41" s="137" t="s">
        <v>454</v>
      </c>
      <c r="S41" s="256">
        <v>-240</v>
      </c>
      <c r="T41" s="256">
        <v>0</v>
      </c>
      <c r="U41" s="137" t="s">
        <v>454</v>
      </c>
      <c r="V41" s="91"/>
      <c r="W41" s="256">
        <v>-10527</v>
      </c>
      <c r="X41" s="256">
        <v>-36660</v>
      </c>
      <c r="Y41" s="137">
        <v>71.284779050736503</v>
      </c>
      <c r="Z41" s="256">
        <v>-7801</v>
      </c>
      <c r="AA41" s="256">
        <v>-88671</v>
      </c>
      <c r="AB41" s="137">
        <v>91.202309661557905</v>
      </c>
    </row>
    <row r="42" spans="1:28" s="96" customFormat="1" x14ac:dyDescent="0.2">
      <c r="A42" s="76" t="s">
        <v>315</v>
      </c>
      <c r="B42" s="257">
        <v>-799</v>
      </c>
      <c r="C42" s="257">
        <v>-879</v>
      </c>
      <c r="D42" s="258">
        <v>9.1012514220705292</v>
      </c>
      <c r="E42" s="257">
        <v>-998</v>
      </c>
      <c r="F42" s="257">
        <v>-1406</v>
      </c>
      <c r="G42" s="258">
        <v>29.0184921763869</v>
      </c>
      <c r="H42" s="91"/>
      <c r="I42" s="257">
        <v>0</v>
      </c>
      <c r="J42" s="257">
        <v>0</v>
      </c>
      <c r="K42" s="258" t="s">
        <v>454</v>
      </c>
      <c r="L42" s="257">
        <v>0</v>
      </c>
      <c r="M42" s="257">
        <v>0</v>
      </c>
      <c r="N42" s="258" t="s">
        <v>454</v>
      </c>
      <c r="O42" s="91"/>
      <c r="P42" s="257">
        <v>0</v>
      </c>
      <c r="Q42" s="257">
        <v>0</v>
      </c>
      <c r="R42" s="258" t="s">
        <v>454</v>
      </c>
      <c r="S42" s="257">
        <v>0</v>
      </c>
      <c r="T42" s="257">
        <v>0</v>
      </c>
      <c r="U42" s="258" t="s">
        <v>454</v>
      </c>
      <c r="V42" s="91"/>
      <c r="W42" s="257">
        <v>-799</v>
      </c>
      <c r="X42" s="257">
        <v>-879</v>
      </c>
      <c r="Y42" s="258">
        <v>9.1012514220705292</v>
      </c>
      <c r="Z42" s="257">
        <v>-998</v>
      </c>
      <c r="AA42" s="257">
        <v>-1406</v>
      </c>
      <c r="AB42" s="258">
        <v>29.0184921763869</v>
      </c>
    </row>
    <row r="43" spans="1:28" s="96" customFormat="1" ht="22.5" x14ac:dyDescent="0.2">
      <c r="A43" s="254" t="s">
        <v>316</v>
      </c>
      <c r="B43" s="255">
        <v>-31754</v>
      </c>
      <c r="C43" s="255">
        <v>-53016</v>
      </c>
      <c r="D43" s="100">
        <v>40.104874000301798</v>
      </c>
      <c r="E43" s="255">
        <v>-11939</v>
      </c>
      <c r="F43" s="255">
        <v>-102583</v>
      </c>
      <c r="G43" s="100">
        <v>88.361619371630795</v>
      </c>
      <c r="H43" s="91"/>
      <c r="I43" s="255">
        <v>-4</v>
      </c>
      <c r="J43" s="255">
        <v>-109</v>
      </c>
      <c r="K43" s="100">
        <v>96.330275229357795</v>
      </c>
      <c r="L43" s="255">
        <v>-19</v>
      </c>
      <c r="M43" s="255">
        <v>-54</v>
      </c>
      <c r="N43" s="100">
        <v>64.814814814814795</v>
      </c>
      <c r="O43" s="91"/>
      <c r="P43" s="255">
        <v>13</v>
      </c>
      <c r="Q43" s="255">
        <v>-131</v>
      </c>
      <c r="R43" s="100" t="s">
        <v>454</v>
      </c>
      <c r="S43" s="255">
        <v>13</v>
      </c>
      <c r="T43" s="255">
        <v>-131</v>
      </c>
      <c r="U43" s="100" t="s">
        <v>454</v>
      </c>
      <c r="V43" s="91"/>
      <c r="W43" s="255">
        <v>-31745</v>
      </c>
      <c r="X43" s="255">
        <v>-53256</v>
      </c>
      <c r="Y43" s="100">
        <v>40.391692954784403</v>
      </c>
      <c r="Z43" s="255">
        <v>-11945</v>
      </c>
      <c r="AA43" s="255">
        <v>-102768</v>
      </c>
      <c r="AB43" s="100">
        <v>88.376732056671301</v>
      </c>
    </row>
    <row r="44" spans="1:28" s="96" customFormat="1" x14ac:dyDescent="0.2">
      <c r="A44" s="254" t="s">
        <v>63</v>
      </c>
      <c r="B44" s="255">
        <v>30233</v>
      </c>
      <c r="C44" s="255">
        <v>47669</v>
      </c>
      <c r="D44" s="100">
        <v>-36.577230485221001</v>
      </c>
      <c r="E44" s="255">
        <v>-22157</v>
      </c>
      <c r="F44" s="255">
        <v>96278</v>
      </c>
      <c r="G44" s="100" t="s">
        <v>454</v>
      </c>
      <c r="H44" s="91"/>
      <c r="I44" s="255">
        <v>112</v>
      </c>
      <c r="J44" s="255">
        <v>763</v>
      </c>
      <c r="K44" s="100">
        <v>-85.321100917431195</v>
      </c>
      <c r="L44" s="255">
        <v>-119</v>
      </c>
      <c r="M44" s="255">
        <v>763</v>
      </c>
      <c r="N44" s="100" t="s">
        <v>454</v>
      </c>
      <c r="O44" s="91"/>
      <c r="P44" s="255">
        <v>87286</v>
      </c>
      <c r="Q44" s="255">
        <v>105743</v>
      </c>
      <c r="R44" s="100">
        <v>-17.454583282108501</v>
      </c>
      <c r="S44" s="255">
        <v>203612</v>
      </c>
      <c r="T44" s="255">
        <v>206983</v>
      </c>
      <c r="U44" s="100">
        <v>-1.6286361681877299</v>
      </c>
      <c r="V44" s="91"/>
      <c r="W44" s="255">
        <v>117631</v>
      </c>
      <c r="X44" s="255">
        <v>154175</v>
      </c>
      <c r="Y44" s="100">
        <v>-23.7029349764878</v>
      </c>
      <c r="Z44" s="255">
        <v>181336</v>
      </c>
      <c r="AA44" s="255">
        <v>304024</v>
      </c>
      <c r="AB44" s="100">
        <v>-40.354708838775899</v>
      </c>
    </row>
    <row r="45" spans="1:28" s="96" customFormat="1" x14ac:dyDescent="0.2">
      <c r="A45" s="254" t="s">
        <v>207</v>
      </c>
      <c r="B45" s="255">
        <v>0</v>
      </c>
      <c r="C45" s="255">
        <v>0</v>
      </c>
      <c r="D45" s="100" t="s">
        <v>454</v>
      </c>
      <c r="E45" s="255">
        <v>0</v>
      </c>
      <c r="F45" s="255">
        <v>0</v>
      </c>
      <c r="G45" s="100" t="s">
        <v>454</v>
      </c>
      <c r="H45" s="91"/>
      <c r="I45" s="255">
        <v>0</v>
      </c>
      <c r="J45" s="255">
        <v>0</v>
      </c>
      <c r="K45" s="100" t="s">
        <v>454</v>
      </c>
      <c r="L45" s="255">
        <v>0</v>
      </c>
      <c r="M45" s="255">
        <v>0</v>
      </c>
      <c r="N45" s="100" t="s">
        <v>454</v>
      </c>
      <c r="O45" s="91"/>
      <c r="P45" s="255">
        <v>0</v>
      </c>
      <c r="Q45" s="255">
        <v>0</v>
      </c>
      <c r="R45" s="100" t="s">
        <v>454</v>
      </c>
      <c r="S45" s="255">
        <v>0</v>
      </c>
      <c r="T45" s="255">
        <v>0</v>
      </c>
      <c r="U45" s="100" t="s">
        <v>454</v>
      </c>
      <c r="V45" s="91"/>
      <c r="W45" s="255">
        <v>0</v>
      </c>
      <c r="X45" s="255">
        <v>0</v>
      </c>
      <c r="Y45" s="100" t="s">
        <v>454</v>
      </c>
      <c r="Z45" s="255">
        <v>0</v>
      </c>
      <c r="AA45" s="255">
        <v>0</v>
      </c>
      <c r="AB45" s="100" t="s">
        <v>454</v>
      </c>
    </row>
    <row r="46" spans="1:28" s="96" customFormat="1" x14ac:dyDescent="0.2">
      <c r="A46" s="254" t="s">
        <v>317</v>
      </c>
      <c r="B46" s="255">
        <v>0</v>
      </c>
      <c r="C46" s="255">
        <v>0</v>
      </c>
      <c r="D46" s="100" t="s">
        <v>454</v>
      </c>
      <c r="E46" s="255">
        <v>0</v>
      </c>
      <c r="F46" s="255">
        <v>0</v>
      </c>
      <c r="G46" s="100" t="s">
        <v>454</v>
      </c>
      <c r="H46" s="91"/>
      <c r="I46" s="255">
        <v>0</v>
      </c>
      <c r="J46" s="255">
        <v>0</v>
      </c>
      <c r="K46" s="100" t="s">
        <v>454</v>
      </c>
      <c r="L46" s="255">
        <v>0</v>
      </c>
      <c r="M46" s="255">
        <v>0</v>
      </c>
      <c r="N46" s="100" t="s">
        <v>454</v>
      </c>
      <c r="O46" s="91"/>
      <c r="P46" s="255">
        <v>0</v>
      </c>
      <c r="Q46" s="255">
        <v>0</v>
      </c>
      <c r="R46" s="100" t="s">
        <v>454</v>
      </c>
      <c r="S46" s="255">
        <v>0</v>
      </c>
      <c r="T46" s="255">
        <v>0</v>
      </c>
      <c r="U46" s="100" t="s">
        <v>454</v>
      </c>
      <c r="V46" s="91"/>
      <c r="W46" s="255">
        <v>0</v>
      </c>
      <c r="X46" s="255">
        <v>0</v>
      </c>
      <c r="Y46" s="100" t="s">
        <v>454</v>
      </c>
      <c r="Z46" s="255">
        <v>0</v>
      </c>
      <c r="AA46" s="255">
        <v>0</v>
      </c>
      <c r="AB46" s="100" t="s">
        <v>454</v>
      </c>
    </row>
    <row r="47" spans="1:28" s="96" customFormat="1" x14ac:dyDescent="0.2">
      <c r="A47" s="254" t="s">
        <v>208</v>
      </c>
      <c r="B47" s="255">
        <v>0</v>
      </c>
      <c r="C47" s="255">
        <v>0</v>
      </c>
      <c r="D47" s="100" t="s">
        <v>454</v>
      </c>
      <c r="E47" s="255">
        <v>0</v>
      </c>
      <c r="F47" s="255">
        <v>0</v>
      </c>
      <c r="G47" s="100" t="s">
        <v>454</v>
      </c>
      <c r="H47" s="91"/>
      <c r="I47" s="255">
        <v>0</v>
      </c>
      <c r="J47" s="255">
        <v>0</v>
      </c>
      <c r="K47" s="100" t="s">
        <v>454</v>
      </c>
      <c r="L47" s="255">
        <v>0</v>
      </c>
      <c r="M47" s="255">
        <v>0</v>
      </c>
      <c r="N47" s="100" t="s">
        <v>454</v>
      </c>
      <c r="O47" s="91"/>
      <c r="P47" s="255">
        <v>0</v>
      </c>
      <c r="Q47" s="255">
        <v>0</v>
      </c>
      <c r="R47" s="100" t="s">
        <v>454</v>
      </c>
      <c r="S47" s="255">
        <v>0</v>
      </c>
      <c r="T47" s="255">
        <v>0</v>
      </c>
      <c r="U47" s="100" t="s">
        <v>454</v>
      </c>
      <c r="V47" s="91"/>
      <c r="W47" s="255">
        <v>0</v>
      </c>
      <c r="X47" s="255">
        <v>0</v>
      </c>
      <c r="Y47" s="100" t="s">
        <v>454</v>
      </c>
      <c r="Z47" s="255">
        <v>0</v>
      </c>
      <c r="AA47" s="255">
        <v>0</v>
      </c>
      <c r="AB47" s="100" t="s">
        <v>454</v>
      </c>
    </row>
  </sheetData>
  <customSheetViews>
    <customSheetView guid="{FA2E1843-2BE2-47CF-BE01-D42B5FFA5AE3}"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1"/>
      <headerFooter alignWithMargins="0"/>
    </customSheetView>
    <customSheetView guid="{8DCB927E-1FB2-45E1-A382-88D5F1827B16}" scale="110" showPageBreaks="1" showGridLines="0" printArea="1"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2"/>
      <headerFooter alignWithMargins="0"/>
    </customSheetView>
    <customSheetView guid="{722B3250-471E-4256-A122-1330806A5616}"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3"/>
      <headerFooter alignWithMargins="0"/>
    </customSheetView>
  </customSheetViews>
  <mergeCells count="12">
    <mergeCell ref="I4:J4"/>
    <mergeCell ref="L4:M4"/>
    <mergeCell ref="W3:AB3"/>
    <mergeCell ref="W4:X4"/>
    <mergeCell ref="Z4:AA4"/>
    <mergeCell ref="B3:G3"/>
    <mergeCell ref="B4:C4"/>
    <mergeCell ref="E4:F4"/>
    <mergeCell ref="P3:U3"/>
    <mergeCell ref="P4:Q4"/>
    <mergeCell ref="S4:T4"/>
    <mergeCell ref="I3:N3"/>
  </mergeCells>
  <phoneticPr fontId="7" type="noConversion"/>
  <pageMargins left="0.59055118110236227" right="0.59055118110236227" top="0.39370078740157483" bottom="0.39370078740157483" header="0" footer="0.39370078740157483"/>
  <pageSetup paperSize="9" scale="80" orientation="landscape" r:id="rId4"/>
  <headerFooter alignWithMargins="0"/>
  <colBreaks count="1" manualBreakCount="1">
    <brk id="15" min="1"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AL45"/>
  <sheetViews>
    <sheetView showGridLines="0" zoomScaleNormal="100" zoomScaleSheetLayoutView="80" workbookViewId="0"/>
  </sheetViews>
  <sheetFormatPr baseColWidth="10" defaultRowHeight="11.25" x14ac:dyDescent="0.2"/>
  <cols>
    <col min="1" max="1" width="50.85546875" style="74" customWidth="1"/>
    <col min="2" max="3" width="9.7109375" style="74" customWidth="1"/>
    <col min="4" max="4" width="5.7109375" style="74" customWidth="1"/>
    <col min="5" max="6" width="9.7109375" style="74" customWidth="1"/>
    <col min="7" max="7" width="5.7109375" style="74" customWidth="1"/>
    <col min="8" max="8" width="1" style="68" customWidth="1"/>
    <col min="9" max="10" width="9.7109375" style="74" customWidth="1"/>
    <col min="11" max="11" width="5.7109375" style="74" customWidth="1"/>
    <col min="12" max="13" width="9.7109375" style="74" customWidth="1"/>
    <col min="14" max="14" width="5.7109375" style="74" customWidth="1"/>
    <col min="15" max="15" width="1" style="68" customWidth="1"/>
    <col min="16" max="17" width="9.7109375" style="74" customWidth="1"/>
    <col min="18" max="18" width="6.28515625" style="74" bestFit="1" customWidth="1"/>
    <col min="19" max="20" width="9.7109375" style="74" customWidth="1"/>
    <col min="21" max="21" width="6.28515625" style="74" bestFit="1" customWidth="1"/>
    <col min="22" max="22" width="1" style="74" customWidth="1"/>
    <col min="23" max="24" width="9.7109375" style="74" customWidth="1"/>
    <col min="25" max="25" width="5.7109375" style="74" customWidth="1"/>
    <col min="26" max="27" width="9.7109375" style="74" customWidth="1"/>
    <col min="28" max="28" width="5.7109375" style="74" customWidth="1"/>
    <col min="29" max="16384" width="11.42578125" style="74"/>
  </cols>
  <sheetData>
    <row r="1" spans="1:29" ht="15" customHeight="1" x14ac:dyDescent="0.2"/>
    <row r="2" spans="1:29" s="387" customFormat="1" ht="20.25" customHeight="1" x14ac:dyDescent="0.2">
      <c r="A2" s="373" t="s">
        <v>48</v>
      </c>
      <c r="B2" s="381"/>
      <c r="C2" s="381"/>
      <c r="D2" s="381"/>
      <c r="E2" s="381"/>
      <c r="F2" s="381"/>
      <c r="G2" s="381"/>
      <c r="H2" s="381"/>
      <c r="I2" s="381"/>
      <c r="J2" s="384"/>
      <c r="K2" s="381"/>
      <c r="L2" s="329"/>
      <c r="M2" s="381"/>
      <c r="N2" s="329" t="s">
        <v>158</v>
      </c>
      <c r="O2" s="385"/>
      <c r="P2" s="386"/>
      <c r="Q2" s="386"/>
      <c r="R2" s="386"/>
      <c r="S2" s="386"/>
      <c r="T2" s="384"/>
      <c r="U2" s="384"/>
      <c r="V2" s="384"/>
      <c r="W2" s="384"/>
      <c r="X2" s="384"/>
      <c r="Y2" s="384"/>
      <c r="Z2" s="384"/>
      <c r="AA2" s="384"/>
      <c r="AB2" s="329" t="s">
        <v>158</v>
      </c>
    </row>
    <row r="3" spans="1:29" s="80" customFormat="1" ht="16.149999999999999" customHeight="1" x14ac:dyDescent="0.2">
      <c r="A3" s="266"/>
      <c r="B3" s="341" t="s">
        <v>201</v>
      </c>
      <c r="C3" s="341"/>
      <c r="D3" s="341"/>
      <c r="E3" s="341"/>
      <c r="F3" s="341"/>
      <c r="G3" s="341"/>
      <c r="H3" s="74"/>
      <c r="I3" s="341" t="s">
        <v>203</v>
      </c>
      <c r="J3" s="341"/>
      <c r="K3" s="341"/>
      <c r="L3" s="341"/>
      <c r="M3" s="341"/>
      <c r="N3" s="341"/>
      <c r="O3" s="74"/>
      <c r="P3" s="341" t="s">
        <v>204</v>
      </c>
      <c r="Q3" s="341"/>
      <c r="R3" s="341"/>
      <c r="S3" s="341"/>
      <c r="T3" s="341"/>
      <c r="U3" s="341"/>
      <c r="V3" s="74"/>
      <c r="W3" s="341" t="s">
        <v>36</v>
      </c>
      <c r="X3" s="341"/>
      <c r="Y3" s="341"/>
      <c r="Z3" s="341"/>
      <c r="AA3" s="341"/>
      <c r="AB3" s="341"/>
    </row>
    <row r="4" spans="1:29" ht="16.149999999999999" customHeight="1" x14ac:dyDescent="0.2">
      <c r="A4" s="267"/>
      <c r="B4" s="345" t="s">
        <v>142</v>
      </c>
      <c r="C4" s="345"/>
      <c r="D4" s="304"/>
      <c r="E4" s="345" t="s">
        <v>143</v>
      </c>
      <c r="F4" s="345"/>
      <c r="G4" s="304"/>
      <c r="H4" s="74"/>
      <c r="I4" s="345" t="s">
        <v>142</v>
      </c>
      <c r="J4" s="345"/>
      <c r="K4" s="304"/>
      <c r="L4" s="345" t="s">
        <v>143</v>
      </c>
      <c r="M4" s="345"/>
      <c r="N4" s="304"/>
      <c r="O4" s="74"/>
      <c r="P4" s="345" t="s">
        <v>142</v>
      </c>
      <c r="Q4" s="345"/>
      <c r="R4" s="304"/>
      <c r="S4" s="345" t="s">
        <v>143</v>
      </c>
      <c r="T4" s="345"/>
      <c r="U4" s="304"/>
      <c r="W4" s="345" t="s">
        <v>142</v>
      </c>
      <c r="X4" s="345"/>
      <c r="Y4" s="304"/>
      <c r="Z4" s="345" t="s">
        <v>143</v>
      </c>
      <c r="AA4" s="345"/>
      <c r="AB4" s="304"/>
    </row>
    <row r="5" spans="1:29" ht="22.9" customHeight="1" x14ac:dyDescent="0.2">
      <c r="A5" s="180" t="s">
        <v>140</v>
      </c>
      <c r="B5" s="175" t="s">
        <v>924</v>
      </c>
      <c r="C5" s="175" t="s">
        <v>908</v>
      </c>
      <c r="D5" s="305" t="s">
        <v>141</v>
      </c>
      <c r="E5" s="175" t="s">
        <v>909</v>
      </c>
      <c r="F5" s="175" t="s">
        <v>910</v>
      </c>
      <c r="G5" s="3" t="s">
        <v>141</v>
      </c>
      <c r="H5" s="74"/>
      <c r="I5" s="175" t="s">
        <v>924</v>
      </c>
      <c r="J5" s="175" t="s">
        <v>908</v>
      </c>
      <c r="K5" s="305" t="s">
        <v>141</v>
      </c>
      <c r="L5" s="175" t="s">
        <v>909</v>
      </c>
      <c r="M5" s="175" t="s">
        <v>910</v>
      </c>
      <c r="N5" s="3" t="s">
        <v>141</v>
      </c>
      <c r="O5" s="74"/>
      <c r="P5" s="175" t="s">
        <v>924</v>
      </c>
      <c r="Q5" s="175" t="s">
        <v>908</v>
      </c>
      <c r="R5" s="305" t="s">
        <v>141</v>
      </c>
      <c r="S5" s="175" t="s">
        <v>909</v>
      </c>
      <c r="T5" s="175" t="s">
        <v>910</v>
      </c>
      <c r="U5" s="3" t="s">
        <v>141</v>
      </c>
      <c r="W5" s="175" t="s">
        <v>924</v>
      </c>
      <c r="X5" s="175" t="s">
        <v>908</v>
      </c>
      <c r="Y5" s="305" t="s">
        <v>141</v>
      </c>
      <c r="Z5" s="175" t="s">
        <v>909</v>
      </c>
      <c r="AA5" s="175" t="s">
        <v>910</v>
      </c>
      <c r="AB5" s="3" t="s">
        <v>141</v>
      </c>
    </row>
    <row r="6" spans="1:29" ht="13.15" customHeight="1" x14ac:dyDescent="0.2">
      <c r="A6" s="26" t="s">
        <v>318</v>
      </c>
      <c r="B6" s="306">
        <v>411962</v>
      </c>
      <c r="C6" s="306">
        <v>173653</v>
      </c>
      <c r="D6" s="100">
        <v>137.23287245253499</v>
      </c>
      <c r="E6" s="306">
        <v>-25231</v>
      </c>
      <c r="F6" s="306">
        <v>197569</v>
      </c>
      <c r="G6" s="100" t="s">
        <v>454</v>
      </c>
      <c r="H6" s="14"/>
      <c r="I6" s="306">
        <v>-494</v>
      </c>
      <c r="J6" s="306">
        <v>-779</v>
      </c>
      <c r="K6" s="100">
        <v>36.585365853658502</v>
      </c>
      <c r="L6" s="306">
        <v>-971</v>
      </c>
      <c r="M6" s="306">
        <v>-1435</v>
      </c>
      <c r="N6" s="100">
        <v>32.334494773519197</v>
      </c>
      <c r="O6" s="14"/>
      <c r="P6" s="306">
        <v>40300</v>
      </c>
      <c r="Q6" s="306">
        <v>-14445</v>
      </c>
      <c r="R6" s="100" t="s">
        <v>454</v>
      </c>
      <c r="S6" s="306">
        <v>8498</v>
      </c>
      <c r="T6" s="306">
        <v>-28538</v>
      </c>
      <c r="U6" s="100" t="s">
        <v>454</v>
      </c>
      <c r="V6" s="91"/>
      <c r="W6" s="306">
        <v>451768</v>
      </c>
      <c r="X6" s="306">
        <v>158429</v>
      </c>
      <c r="Y6" s="100">
        <v>185.15486432408201</v>
      </c>
      <c r="Z6" s="306">
        <v>-17704</v>
      </c>
      <c r="AA6" s="306">
        <v>167596</v>
      </c>
      <c r="AB6" s="100" t="s">
        <v>454</v>
      </c>
    </row>
    <row r="7" spans="1:29" ht="13.15" customHeight="1" x14ac:dyDescent="0.2">
      <c r="A7" s="307" t="s">
        <v>33</v>
      </c>
      <c r="B7" s="306">
        <v>657738</v>
      </c>
      <c r="C7" s="306">
        <v>431364</v>
      </c>
      <c r="D7" s="100">
        <v>52.478649122318998</v>
      </c>
      <c r="E7" s="306">
        <v>470916</v>
      </c>
      <c r="F7" s="306">
        <v>682638</v>
      </c>
      <c r="G7" s="100">
        <v>-31.015267242667399</v>
      </c>
      <c r="H7" s="91"/>
      <c r="I7" s="306">
        <v>-268</v>
      </c>
      <c r="J7" s="306">
        <v>-343</v>
      </c>
      <c r="K7" s="100">
        <v>21.865889212828002</v>
      </c>
      <c r="L7" s="306">
        <v>-512</v>
      </c>
      <c r="M7" s="306">
        <v>-852</v>
      </c>
      <c r="N7" s="100">
        <v>39.906103286384997</v>
      </c>
      <c r="O7" s="91"/>
      <c r="P7" s="306">
        <v>58876</v>
      </c>
      <c r="Q7" s="306">
        <v>977</v>
      </c>
      <c r="R7" s="100" t="s">
        <v>453</v>
      </c>
      <c r="S7" s="306">
        <v>55955</v>
      </c>
      <c r="T7" s="306">
        <v>6043</v>
      </c>
      <c r="U7" s="100">
        <v>825.94737713056395</v>
      </c>
      <c r="V7" s="91"/>
      <c r="W7" s="306">
        <v>716346</v>
      </c>
      <c r="X7" s="306">
        <v>431998</v>
      </c>
      <c r="Y7" s="100">
        <v>65.821601025930704</v>
      </c>
      <c r="Z7" s="306">
        <v>526359</v>
      </c>
      <c r="AA7" s="306">
        <v>687829</v>
      </c>
      <c r="AB7" s="100">
        <v>-23.4753114509566</v>
      </c>
      <c r="AC7" s="328"/>
    </row>
    <row r="8" spans="1:29" ht="13.15" customHeight="1" x14ac:dyDescent="0.2">
      <c r="A8" s="308" t="s">
        <v>34</v>
      </c>
      <c r="B8" s="309">
        <v>1618908</v>
      </c>
      <c r="C8" s="309">
        <v>1548207</v>
      </c>
      <c r="D8" s="310">
        <v>4.5666374070133999</v>
      </c>
      <c r="E8" s="309">
        <v>2746249</v>
      </c>
      <c r="F8" s="309">
        <v>2950785</v>
      </c>
      <c r="G8" s="310">
        <v>-6.9315792238336602</v>
      </c>
      <c r="H8" s="91"/>
      <c r="I8" s="309">
        <v>0</v>
      </c>
      <c r="J8" s="309">
        <v>0</v>
      </c>
      <c r="K8" s="310" t="s">
        <v>454</v>
      </c>
      <c r="L8" s="309">
        <v>0</v>
      </c>
      <c r="M8" s="309">
        <v>0</v>
      </c>
      <c r="N8" s="310" t="s">
        <v>454</v>
      </c>
      <c r="O8" s="91"/>
      <c r="P8" s="309">
        <v>85603</v>
      </c>
      <c r="Q8" s="309">
        <v>21163</v>
      </c>
      <c r="R8" s="310">
        <v>304.49369182062998</v>
      </c>
      <c r="S8" s="309">
        <v>114263</v>
      </c>
      <c r="T8" s="309">
        <v>42850</v>
      </c>
      <c r="U8" s="310">
        <v>166.65810968494799</v>
      </c>
      <c r="V8" s="91"/>
      <c r="W8" s="309">
        <v>1704511</v>
      </c>
      <c r="X8" s="309">
        <v>1569370</v>
      </c>
      <c r="Y8" s="310">
        <v>8.6111624409795002</v>
      </c>
      <c r="Z8" s="309">
        <v>2860512</v>
      </c>
      <c r="AA8" s="309">
        <v>2993635</v>
      </c>
      <c r="AB8" s="310">
        <v>-4.4468681051631203</v>
      </c>
    </row>
    <row r="9" spans="1:29" ht="13.15" customHeight="1" x14ac:dyDescent="0.2">
      <c r="A9" s="88" t="s">
        <v>319</v>
      </c>
      <c r="B9" s="311">
        <v>-879524</v>
      </c>
      <c r="C9" s="311">
        <v>-1015806</v>
      </c>
      <c r="D9" s="312">
        <v>-13.4161444212773</v>
      </c>
      <c r="E9" s="311">
        <v>-2109184</v>
      </c>
      <c r="F9" s="311">
        <v>-2068795</v>
      </c>
      <c r="G9" s="312">
        <v>1.9522959017205701</v>
      </c>
      <c r="H9" s="91"/>
      <c r="I9" s="311">
        <v>0</v>
      </c>
      <c r="J9" s="311">
        <v>0</v>
      </c>
      <c r="K9" s="312" t="s">
        <v>454</v>
      </c>
      <c r="L9" s="311">
        <v>0</v>
      </c>
      <c r="M9" s="311">
        <v>0</v>
      </c>
      <c r="N9" s="312" t="s">
        <v>454</v>
      </c>
      <c r="O9" s="91"/>
      <c r="P9" s="311">
        <v>-26626</v>
      </c>
      <c r="Q9" s="311">
        <v>-23874</v>
      </c>
      <c r="R9" s="312">
        <v>11.527184384686301</v>
      </c>
      <c r="S9" s="311">
        <v>-58103</v>
      </c>
      <c r="T9" s="311">
        <v>-45467</v>
      </c>
      <c r="U9" s="312">
        <v>27.791585105681001</v>
      </c>
      <c r="V9" s="91"/>
      <c r="W9" s="311">
        <v>-906150</v>
      </c>
      <c r="X9" s="311">
        <v>-1039680</v>
      </c>
      <c r="Y9" s="312">
        <v>-12.8433748845799</v>
      </c>
      <c r="Z9" s="311">
        <v>-2167287</v>
      </c>
      <c r="AA9" s="311">
        <v>-2114262</v>
      </c>
      <c r="AB9" s="312">
        <v>2.5079673190928999</v>
      </c>
    </row>
    <row r="10" spans="1:29" ht="13.15" customHeight="1" x14ac:dyDescent="0.2">
      <c r="A10" s="88" t="s">
        <v>320</v>
      </c>
      <c r="B10" s="311">
        <v>27646</v>
      </c>
      <c r="C10" s="311">
        <v>26710</v>
      </c>
      <c r="D10" s="312">
        <v>3.5043055035567199</v>
      </c>
      <c r="E10" s="311">
        <v>54693</v>
      </c>
      <c r="F10" s="311">
        <v>57123</v>
      </c>
      <c r="G10" s="312">
        <v>-4.2539782574444596</v>
      </c>
      <c r="H10" s="91"/>
      <c r="I10" s="311">
        <v>0</v>
      </c>
      <c r="J10" s="311">
        <v>0</v>
      </c>
      <c r="K10" s="312" t="s">
        <v>454</v>
      </c>
      <c r="L10" s="311">
        <v>0</v>
      </c>
      <c r="M10" s="311">
        <v>0</v>
      </c>
      <c r="N10" s="312" t="s">
        <v>454</v>
      </c>
      <c r="O10" s="91"/>
      <c r="P10" s="311">
        <v>0</v>
      </c>
      <c r="Q10" s="311">
        <v>0</v>
      </c>
      <c r="R10" s="312" t="s">
        <v>454</v>
      </c>
      <c r="S10" s="311">
        <v>0</v>
      </c>
      <c r="T10" s="311">
        <v>0</v>
      </c>
      <c r="U10" s="312" t="s">
        <v>454</v>
      </c>
      <c r="V10" s="91"/>
      <c r="W10" s="311">
        <v>27646</v>
      </c>
      <c r="X10" s="311">
        <v>26710</v>
      </c>
      <c r="Y10" s="312">
        <v>3.5043055035567199</v>
      </c>
      <c r="Z10" s="311">
        <v>54693</v>
      </c>
      <c r="AA10" s="311">
        <v>57123</v>
      </c>
      <c r="AB10" s="312">
        <v>-4.2539782574444596</v>
      </c>
    </row>
    <row r="11" spans="1:29" ht="13.15" customHeight="1" x14ac:dyDescent="0.2">
      <c r="A11" s="88" t="s">
        <v>926</v>
      </c>
      <c r="B11" s="311">
        <v>-82316</v>
      </c>
      <c r="C11" s="311">
        <v>-105194</v>
      </c>
      <c r="D11" s="312">
        <v>-21.748388691370199</v>
      </c>
      <c r="E11" s="311">
        <v>-168166</v>
      </c>
      <c r="F11" s="311">
        <v>-213450</v>
      </c>
      <c r="G11" s="312">
        <v>-21.215272897634101</v>
      </c>
      <c r="H11" s="91"/>
      <c r="I11" s="311">
        <v>0</v>
      </c>
      <c r="J11" s="311">
        <v>0</v>
      </c>
      <c r="K11" s="312" t="s">
        <v>454</v>
      </c>
      <c r="L11" s="311">
        <v>0</v>
      </c>
      <c r="M11" s="311">
        <v>0</v>
      </c>
      <c r="N11" s="312" t="s">
        <v>454</v>
      </c>
      <c r="O11" s="91"/>
      <c r="P11" s="311">
        <v>0</v>
      </c>
      <c r="Q11" s="311">
        <v>0</v>
      </c>
      <c r="R11" s="312" t="s">
        <v>454</v>
      </c>
      <c r="S11" s="311">
        <v>0</v>
      </c>
      <c r="T11" s="311">
        <v>0</v>
      </c>
      <c r="U11" s="312" t="s">
        <v>454</v>
      </c>
      <c r="V11" s="91"/>
      <c r="W11" s="311">
        <v>-82316</v>
      </c>
      <c r="X11" s="311">
        <v>-105194</v>
      </c>
      <c r="Y11" s="312">
        <v>-21.748388691370199</v>
      </c>
      <c r="Z11" s="311">
        <v>-168166</v>
      </c>
      <c r="AA11" s="311">
        <v>-213450</v>
      </c>
      <c r="AB11" s="312">
        <v>-21.215272897634101</v>
      </c>
    </row>
    <row r="12" spans="1:29" ht="13.15" customHeight="1" x14ac:dyDescent="0.2">
      <c r="A12" s="88" t="s">
        <v>321</v>
      </c>
      <c r="B12" s="311">
        <v>663</v>
      </c>
      <c r="C12" s="311">
        <v>1486</v>
      </c>
      <c r="D12" s="312">
        <v>-55.383580080753703</v>
      </c>
      <c r="E12" s="311">
        <v>1371</v>
      </c>
      <c r="F12" s="311">
        <v>3038</v>
      </c>
      <c r="G12" s="312">
        <v>-54.8716260697827</v>
      </c>
      <c r="H12" s="91"/>
      <c r="I12" s="311">
        <v>187</v>
      </c>
      <c r="J12" s="311">
        <v>380</v>
      </c>
      <c r="K12" s="312">
        <v>-50.789473684210499</v>
      </c>
      <c r="L12" s="311">
        <v>359</v>
      </c>
      <c r="M12" s="311">
        <v>1007</v>
      </c>
      <c r="N12" s="312">
        <v>-64.349553128103295</v>
      </c>
      <c r="O12" s="91"/>
      <c r="P12" s="311">
        <v>0</v>
      </c>
      <c r="Q12" s="311">
        <v>8</v>
      </c>
      <c r="R12" s="312">
        <v>-100</v>
      </c>
      <c r="S12" s="311">
        <v>0</v>
      </c>
      <c r="T12" s="311">
        <v>15</v>
      </c>
      <c r="U12" s="312">
        <v>-100</v>
      </c>
      <c r="V12" s="91"/>
      <c r="W12" s="311">
        <v>850</v>
      </c>
      <c r="X12" s="311">
        <v>1874</v>
      </c>
      <c r="Y12" s="312">
        <v>-54.642475987193201</v>
      </c>
      <c r="Z12" s="311">
        <v>1730</v>
      </c>
      <c r="AA12" s="311">
        <v>4060</v>
      </c>
      <c r="AB12" s="312">
        <v>-57.389162561576399</v>
      </c>
    </row>
    <row r="13" spans="1:29" ht="13.15" customHeight="1" x14ac:dyDescent="0.2">
      <c r="A13" s="88" t="s">
        <v>322</v>
      </c>
      <c r="B13" s="311">
        <v>-26091</v>
      </c>
      <c r="C13" s="311">
        <v>-23164</v>
      </c>
      <c r="D13" s="312">
        <v>12.6359868761872</v>
      </c>
      <c r="E13" s="311">
        <v>-52099</v>
      </c>
      <c r="F13" s="311">
        <v>-46766</v>
      </c>
      <c r="G13" s="312">
        <v>11.403583800196699</v>
      </c>
      <c r="H13" s="91"/>
      <c r="I13" s="311">
        <v>-455</v>
      </c>
      <c r="J13" s="311">
        <v>-723</v>
      </c>
      <c r="K13" s="312">
        <v>-37.067773167358197</v>
      </c>
      <c r="L13" s="311">
        <v>-871</v>
      </c>
      <c r="M13" s="311">
        <v>-1859</v>
      </c>
      <c r="N13" s="312">
        <v>-53.146853146853097</v>
      </c>
      <c r="O13" s="91"/>
      <c r="P13" s="311">
        <v>-101</v>
      </c>
      <c r="Q13" s="311">
        <v>-119</v>
      </c>
      <c r="R13" s="312">
        <v>-15.126050420168101</v>
      </c>
      <c r="S13" s="311">
        <v>-204</v>
      </c>
      <c r="T13" s="311">
        <v>-242</v>
      </c>
      <c r="U13" s="312">
        <v>-15.702479338843</v>
      </c>
      <c r="V13" s="91"/>
      <c r="W13" s="311">
        <v>-26647</v>
      </c>
      <c r="X13" s="311">
        <v>-24006</v>
      </c>
      <c r="Y13" s="312">
        <v>11.0014163125885</v>
      </c>
      <c r="Z13" s="311">
        <v>-53174</v>
      </c>
      <c r="AA13" s="311">
        <v>-48867</v>
      </c>
      <c r="AB13" s="312">
        <v>8.8137188695847897</v>
      </c>
    </row>
    <row r="14" spans="1:29" ht="13.15" customHeight="1" x14ac:dyDescent="0.2">
      <c r="A14" s="89" t="s">
        <v>323</v>
      </c>
      <c r="B14" s="313">
        <v>-1550</v>
      </c>
      <c r="C14" s="313">
        <v>-875</v>
      </c>
      <c r="D14" s="314">
        <v>-77.142857142857096</v>
      </c>
      <c r="E14" s="313">
        <v>-1948</v>
      </c>
      <c r="F14" s="313">
        <v>703</v>
      </c>
      <c r="G14" s="314" t="s">
        <v>454</v>
      </c>
      <c r="H14" s="91"/>
      <c r="I14" s="313">
        <v>0</v>
      </c>
      <c r="J14" s="313">
        <v>0</v>
      </c>
      <c r="K14" s="314" t="s">
        <v>454</v>
      </c>
      <c r="L14" s="313">
        <v>0</v>
      </c>
      <c r="M14" s="313">
        <v>0</v>
      </c>
      <c r="N14" s="314" t="s">
        <v>454</v>
      </c>
      <c r="O14" s="91"/>
      <c r="P14" s="313">
        <v>0</v>
      </c>
      <c r="Q14" s="313">
        <v>3799</v>
      </c>
      <c r="R14" s="314">
        <v>-100</v>
      </c>
      <c r="S14" s="313">
        <v>0</v>
      </c>
      <c r="T14" s="313">
        <v>8887</v>
      </c>
      <c r="U14" s="314">
        <v>-100</v>
      </c>
      <c r="V14" s="91"/>
      <c r="W14" s="313">
        <v>-1550</v>
      </c>
      <c r="X14" s="313">
        <v>2924</v>
      </c>
      <c r="Y14" s="314" t="s">
        <v>454</v>
      </c>
      <c r="Z14" s="313">
        <v>-1948</v>
      </c>
      <c r="AA14" s="313">
        <v>9590</v>
      </c>
      <c r="AB14" s="314" t="s">
        <v>454</v>
      </c>
    </row>
    <row r="15" spans="1:29" ht="13.15" customHeight="1" x14ac:dyDescent="0.2">
      <c r="A15" s="307" t="s">
        <v>324</v>
      </c>
      <c r="B15" s="306">
        <v>-296724</v>
      </c>
      <c r="C15" s="306">
        <v>-226396</v>
      </c>
      <c r="D15" s="100">
        <v>31.064153076909498</v>
      </c>
      <c r="E15" s="306">
        <v>-583549</v>
      </c>
      <c r="F15" s="306">
        <v>-425881</v>
      </c>
      <c r="G15" s="100">
        <v>37.021609322792003</v>
      </c>
      <c r="H15" s="91"/>
      <c r="I15" s="306">
        <v>-59</v>
      </c>
      <c r="J15" s="306">
        <v>-76</v>
      </c>
      <c r="K15" s="100">
        <v>-22.3684210526316</v>
      </c>
      <c r="L15" s="306">
        <v>-126</v>
      </c>
      <c r="M15" s="306">
        <v>-149</v>
      </c>
      <c r="N15" s="100">
        <v>-15.4362416107383</v>
      </c>
      <c r="O15" s="91"/>
      <c r="P15" s="306">
        <v>-11566</v>
      </c>
      <c r="Q15" s="306">
        <v>-12893</v>
      </c>
      <c r="R15" s="100">
        <v>-10.292406732335399</v>
      </c>
      <c r="S15" s="306">
        <v>-34188</v>
      </c>
      <c r="T15" s="306">
        <v>-28434</v>
      </c>
      <c r="U15" s="100">
        <v>20.236336779911401</v>
      </c>
      <c r="V15" s="91"/>
      <c r="W15" s="306">
        <v>-308349</v>
      </c>
      <c r="X15" s="306">
        <v>-239365</v>
      </c>
      <c r="Y15" s="100">
        <v>28.819585152382299</v>
      </c>
      <c r="Z15" s="306">
        <v>-617863</v>
      </c>
      <c r="AA15" s="306">
        <v>-454464</v>
      </c>
      <c r="AB15" s="100">
        <v>35.954222996760997</v>
      </c>
      <c r="AC15" s="328"/>
    </row>
    <row r="16" spans="1:29" ht="13.15" customHeight="1" x14ac:dyDescent="0.2">
      <c r="A16" s="88" t="s">
        <v>325</v>
      </c>
      <c r="B16" s="309">
        <v>-7414</v>
      </c>
      <c r="C16" s="309">
        <v>-7671</v>
      </c>
      <c r="D16" s="310">
        <v>-3.3502802763655302</v>
      </c>
      <c r="E16" s="309">
        <v>-14511</v>
      </c>
      <c r="F16" s="309">
        <v>-14516</v>
      </c>
      <c r="G16" s="310">
        <v>-3.4444750620005501E-2</v>
      </c>
      <c r="H16" s="91"/>
      <c r="I16" s="309">
        <v>-53</v>
      </c>
      <c r="J16" s="309">
        <v>-70</v>
      </c>
      <c r="K16" s="310">
        <v>-24.285714285714299</v>
      </c>
      <c r="L16" s="309">
        <v>-114</v>
      </c>
      <c r="M16" s="309">
        <v>-137</v>
      </c>
      <c r="N16" s="310">
        <v>-16.788321167883201</v>
      </c>
      <c r="O16" s="91"/>
      <c r="P16" s="309">
        <v>-394</v>
      </c>
      <c r="Q16" s="309">
        <v>-284</v>
      </c>
      <c r="R16" s="310">
        <v>38.732394366197198</v>
      </c>
      <c r="S16" s="309">
        <v>-737</v>
      </c>
      <c r="T16" s="309">
        <v>-582</v>
      </c>
      <c r="U16" s="310">
        <v>26.632302405498301</v>
      </c>
      <c r="V16" s="91"/>
      <c r="W16" s="309">
        <v>-7861</v>
      </c>
      <c r="X16" s="309">
        <v>-8025</v>
      </c>
      <c r="Y16" s="310">
        <v>-2.0436137071651101</v>
      </c>
      <c r="Z16" s="309">
        <v>-15362</v>
      </c>
      <c r="AA16" s="309">
        <v>-15235</v>
      </c>
      <c r="AB16" s="310">
        <v>0.83360682638660999</v>
      </c>
    </row>
    <row r="17" spans="1:29" ht="13.15" customHeight="1" x14ac:dyDescent="0.2">
      <c r="A17" s="88" t="s">
        <v>326</v>
      </c>
      <c r="B17" s="311">
        <v>-11617</v>
      </c>
      <c r="C17" s="311">
        <v>-9340</v>
      </c>
      <c r="D17" s="312">
        <v>24.379014989293399</v>
      </c>
      <c r="E17" s="311">
        <v>-20892</v>
      </c>
      <c r="F17" s="311">
        <v>-16724</v>
      </c>
      <c r="G17" s="312">
        <v>24.9222674001435</v>
      </c>
      <c r="H17" s="91"/>
      <c r="I17" s="311">
        <v>-6</v>
      </c>
      <c r="J17" s="311">
        <v>-6</v>
      </c>
      <c r="K17" s="312">
        <v>0</v>
      </c>
      <c r="L17" s="311">
        <v>-12</v>
      </c>
      <c r="M17" s="311">
        <v>-12</v>
      </c>
      <c r="N17" s="312">
        <v>0</v>
      </c>
      <c r="O17" s="91"/>
      <c r="P17" s="311">
        <v>-9053</v>
      </c>
      <c r="Q17" s="311">
        <v>-11961</v>
      </c>
      <c r="R17" s="312">
        <v>-24.3123484658473</v>
      </c>
      <c r="S17" s="311">
        <v>-28755</v>
      </c>
      <c r="T17" s="311">
        <v>-26259</v>
      </c>
      <c r="U17" s="312">
        <v>9.5053124642979494</v>
      </c>
      <c r="V17" s="91"/>
      <c r="W17" s="311">
        <v>-20676</v>
      </c>
      <c r="X17" s="311">
        <v>-21307</v>
      </c>
      <c r="Y17" s="312">
        <v>-2.9614680621392</v>
      </c>
      <c r="Z17" s="311">
        <v>-49659</v>
      </c>
      <c r="AA17" s="311">
        <v>-42995</v>
      </c>
      <c r="AB17" s="312">
        <v>15.499476683335301</v>
      </c>
    </row>
    <row r="18" spans="1:29" ht="13.15" customHeight="1" x14ac:dyDescent="0.2">
      <c r="A18" s="88" t="s">
        <v>327</v>
      </c>
      <c r="B18" s="311">
        <v>-1075</v>
      </c>
      <c r="C18" s="311">
        <v>-1054</v>
      </c>
      <c r="D18" s="312">
        <v>1.99240986717268</v>
      </c>
      <c r="E18" s="311">
        <v>-2028</v>
      </c>
      <c r="F18" s="311">
        <v>-1972</v>
      </c>
      <c r="G18" s="312">
        <v>2.83975659229209</v>
      </c>
      <c r="H18" s="91"/>
      <c r="I18" s="311">
        <v>0</v>
      </c>
      <c r="J18" s="311">
        <v>0</v>
      </c>
      <c r="K18" s="312" t="s">
        <v>454</v>
      </c>
      <c r="L18" s="311">
        <v>0</v>
      </c>
      <c r="M18" s="311">
        <v>0</v>
      </c>
      <c r="N18" s="312" t="s">
        <v>454</v>
      </c>
      <c r="O18" s="91"/>
      <c r="P18" s="311">
        <v>-22</v>
      </c>
      <c r="Q18" s="311">
        <v>-11</v>
      </c>
      <c r="R18" s="312">
        <v>100</v>
      </c>
      <c r="S18" s="311">
        <v>-179</v>
      </c>
      <c r="T18" s="311">
        <v>-27</v>
      </c>
      <c r="U18" s="312">
        <v>562.96296296296305</v>
      </c>
      <c r="V18" s="91"/>
      <c r="W18" s="311">
        <v>-1097</v>
      </c>
      <c r="X18" s="311">
        <v>-1065</v>
      </c>
      <c r="Y18" s="312">
        <v>3.0046948356807501</v>
      </c>
      <c r="Z18" s="311">
        <v>-2207</v>
      </c>
      <c r="AA18" s="311">
        <v>-1999</v>
      </c>
      <c r="AB18" s="312">
        <v>10.405202601300701</v>
      </c>
    </row>
    <row r="19" spans="1:29" ht="13.15" customHeight="1" x14ac:dyDescent="0.2">
      <c r="A19" s="88" t="s">
        <v>328</v>
      </c>
      <c r="B19" s="311">
        <v>-271517</v>
      </c>
      <c r="C19" s="311">
        <v>-205428</v>
      </c>
      <c r="D19" s="312">
        <v>32.171369044141997</v>
      </c>
      <c r="E19" s="311">
        <v>-539184</v>
      </c>
      <c r="F19" s="311">
        <v>-387559</v>
      </c>
      <c r="G19" s="312">
        <v>39.123075454317899</v>
      </c>
      <c r="H19" s="91"/>
      <c r="I19" s="311">
        <v>0</v>
      </c>
      <c r="J19" s="311">
        <v>0</v>
      </c>
      <c r="K19" s="312" t="s">
        <v>454</v>
      </c>
      <c r="L19" s="311">
        <v>0</v>
      </c>
      <c r="M19" s="311">
        <v>0</v>
      </c>
      <c r="N19" s="312" t="s">
        <v>454</v>
      </c>
      <c r="O19" s="91"/>
      <c r="P19" s="311">
        <v>-11</v>
      </c>
      <c r="Q19" s="311">
        <v>-405</v>
      </c>
      <c r="R19" s="312">
        <v>-97.283950617283907</v>
      </c>
      <c r="S19" s="311">
        <v>-26</v>
      </c>
      <c r="T19" s="311">
        <v>-985</v>
      </c>
      <c r="U19" s="312">
        <v>-97.360406091370606</v>
      </c>
      <c r="V19" s="91"/>
      <c r="W19" s="311">
        <v>-271528</v>
      </c>
      <c r="X19" s="311">
        <v>-205833</v>
      </c>
      <c r="Y19" s="312">
        <v>31.916650877167399</v>
      </c>
      <c r="Z19" s="311">
        <v>-539210</v>
      </c>
      <c r="AA19" s="311">
        <v>-388544</v>
      </c>
      <c r="AB19" s="312">
        <v>38.777075440619299</v>
      </c>
      <c r="AC19" s="328"/>
    </row>
    <row r="20" spans="1:29" ht="13.15" customHeight="1" x14ac:dyDescent="0.2">
      <c r="A20" s="89" t="s">
        <v>35</v>
      </c>
      <c r="B20" s="313">
        <v>-5102</v>
      </c>
      <c r="C20" s="313">
        <v>-2903</v>
      </c>
      <c r="D20" s="314">
        <v>75.749224939717493</v>
      </c>
      <c r="E20" s="313">
        <v>-6933</v>
      </c>
      <c r="F20" s="313">
        <v>-5110</v>
      </c>
      <c r="G20" s="314">
        <v>35.675146771037198</v>
      </c>
      <c r="H20" s="91"/>
      <c r="I20" s="313">
        <v>0</v>
      </c>
      <c r="J20" s="313">
        <v>0</v>
      </c>
      <c r="K20" s="314" t="s">
        <v>454</v>
      </c>
      <c r="L20" s="313">
        <v>0</v>
      </c>
      <c r="M20" s="313">
        <v>0</v>
      </c>
      <c r="N20" s="314" t="s">
        <v>454</v>
      </c>
      <c r="O20" s="91"/>
      <c r="P20" s="313">
        <v>-2087</v>
      </c>
      <c r="Q20" s="313">
        <v>-233</v>
      </c>
      <c r="R20" s="314">
        <v>795.70815450643795</v>
      </c>
      <c r="S20" s="313">
        <v>-4492</v>
      </c>
      <c r="T20" s="313">
        <v>-580</v>
      </c>
      <c r="U20" s="314">
        <v>674.48275862068999</v>
      </c>
      <c r="V20" s="91"/>
      <c r="W20" s="313">
        <v>-7189</v>
      </c>
      <c r="X20" s="313">
        <v>-3136</v>
      </c>
      <c r="Y20" s="314">
        <v>129.24107142857099</v>
      </c>
      <c r="Z20" s="313">
        <v>-11425</v>
      </c>
      <c r="AA20" s="313">
        <v>-5690</v>
      </c>
      <c r="AB20" s="314">
        <v>100.79086115993</v>
      </c>
    </row>
    <row r="21" spans="1:29" ht="13.15" customHeight="1" x14ac:dyDescent="0.2">
      <c r="A21" s="307" t="s">
        <v>329</v>
      </c>
      <c r="B21" s="306">
        <v>50949</v>
      </c>
      <c r="C21" s="306">
        <v>-31315</v>
      </c>
      <c r="D21" s="315" t="s">
        <v>454</v>
      </c>
      <c r="E21" s="306">
        <v>87401</v>
      </c>
      <c r="F21" s="306">
        <v>-59189</v>
      </c>
      <c r="G21" s="315" t="s">
        <v>454</v>
      </c>
      <c r="H21" s="91"/>
      <c r="I21" s="306">
        <v>-167</v>
      </c>
      <c r="J21" s="306">
        <v>-360</v>
      </c>
      <c r="K21" s="315">
        <v>53.6111111111111</v>
      </c>
      <c r="L21" s="306">
        <v>-333</v>
      </c>
      <c r="M21" s="306">
        <v>-434</v>
      </c>
      <c r="N21" s="315">
        <v>23.271889400921701</v>
      </c>
      <c r="O21" s="91"/>
      <c r="P21" s="306">
        <v>-7009</v>
      </c>
      <c r="Q21" s="306">
        <v>-2529</v>
      </c>
      <c r="R21" s="315">
        <v>-177.14511664689601</v>
      </c>
      <c r="S21" s="306">
        <v>-13270</v>
      </c>
      <c r="T21" s="306">
        <v>-6147</v>
      </c>
      <c r="U21" s="315">
        <v>-115.87766390109</v>
      </c>
      <c r="V21" s="91"/>
      <c r="W21" s="306">
        <v>43773</v>
      </c>
      <c r="X21" s="306">
        <v>-34204</v>
      </c>
      <c r="Y21" s="315" t="s">
        <v>454</v>
      </c>
      <c r="Z21" s="306">
        <v>73798</v>
      </c>
      <c r="AA21" s="306">
        <v>-65770</v>
      </c>
      <c r="AB21" s="315" t="s">
        <v>454</v>
      </c>
    </row>
    <row r="22" spans="1:29" ht="13.15" customHeight="1" x14ac:dyDescent="0.2">
      <c r="A22" s="88" t="s">
        <v>330</v>
      </c>
      <c r="B22" s="311">
        <v>0</v>
      </c>
      <c r="C22" s="311">
        <v>-507</v>
      </c>
      <c r="D22" s="312">
        <v>-100</v>
      </c>
      <c r="E22" s="311">
        <v>0</v>
      </c>
      <c r="F22" s="311">
        <v>0</v>
      </c>
      <c r="G22" s="312" t="s">
        <v>454</v>
      </c>
      <c r="H22" s="91"/>
      <c r="I22" s="311">
        <v>0</v>
      </c>
      <c r="J22" s="311">
        <v>0</v>
      </c>
      <c r="K22" s="312" t="s">
        <v>454</v>
      </c>
      <c r="L22" s="311">
        <v>0</v>
      </c>
      <c r="M22" s="311">
        <v>0</v>
      </c>
      <c r="N22" s="312" t="s">
        <v>454</v>
      </c>
      <c r="O22" s="91"/>
      <c r="P22" s="311">
        <v>0</v>
      </c>
      <c r="Q22" s="311">
        <v>0</v>
      </c>
      <c r="R22" s="312" t="s">
        <v>454</v>
      </c>
      <c r="S22" s="311">
        <v>0</v>
      </c>
      <c r="T22" s="311">
        <v>0</v>
      </c>
      <c r="U22" s="312" t="s">
        <v>454</v>
      </c>
      <c r="V22" s="91"/>
      <c r="W22" s="311">
        <v>0</v>
      </c>
      <c r="X22" s="311">
        <v>-507</v>
      </c>
      <c r="Y22" s="312">
        <v>-100</v>
      </c>
      <c r="Z22" s="311">
        <v>0</v>
      </c>
      <c r="AA22" s="311" t="s">
        <v>454</v>
      </c>
      <c r="AB22" s="312" t="s">
        <v>454</v>
      </c>
    </row>
    <row r="23" spans="1:29" ht="13.15" customHeight="1" x14ac:dyDescent="0.2">
      <c r="A23" s="88" t="s">
        <v>331</v>
      </c>
      <c r="B23" s="311">
        <v>0</v>
      </c>
      <c r="C23" s="311">
        <v>0</v>
      </c>
      <c r="D23" s="312" t="s">
        <v>454</v>
      </c>
      <c r="E23" s="311">
        <v>0</v>
      </c>
      <c r="F23" s="311">
        <v>0</v>
      </c>
      <c r="G23" s="312" t="s">
        <v>454</v>
      </c>
      <c r="H23" s="91"/>
      <c r="I23" s="311">
        <v>0</v>
      </c>
      <c r="J23" s="311">
        <v>0</v>
      </c>
      <c r="K23" s="312" t="s">
        <v>454</v>
      </c>
      <c r="L23" s="311">
        <v>0</v>
      </c>
      <c r="M23" s="311">
        <v>0</v>
      </c>
      <c r="N23" s="312" t="s">
        <v>454</v>
      </c>
      <c r="O23" s="91"/>
      <c r="P23" s="311">
        <v>0</v>
      </c>
      <c r="Q23" s="311">
        <v>0</v>
      </c>
      <c r="R23" s="312" t="s">
        <v>454</v>
      </c>
      <c r="S23" s="311">
        <v>0</v>
      </c>
      <c r="T23" s="311">
        <v>0</v>
      </c>
      <c r="U23" s="312" t="s">
        <v>454</v>
      </c>
      <c r="V23" s="91"/>
      <c r="W23" s="311">
        <v>0</v>
      </c>
      <c r="X23" s="311" t="s">
        <v>454</v>
      </c>
      <c r="Y23" s="312" t="s">
        <v>454</v>
      </c>
      <c r="Z23" s="311">
        <v>0</v>
      </c>
      <c r="AA23" s="311" t="s">
        <v>454</v>
      </c>
      <c r="AB23" s="312" t="s">
        <v>454</v>
      </c>
    </row>
    <row r="24" spans="1:29" ht="13.15" customHeight="1" x14ac:dyDescent="0.2">
      <c r="A24" s="88" t="s">
        <v>927</v>
      </c>
      <c r="B24" s="311">
        <v>-2898</v>
      </c>
      <c r="C24" s="311">
        <v>-402</v>
      </c>
      <c r="D24" s="312">
        <v>620.89552238806004</v>
      </c>
      <c r="E24" s="311">
        <v>-2898</v>
      </c>
      <c r="F24" s="311">
        <v>-7</v>
      </c>
      <c r="G24" s="312" t="s">
        <v>453</v>
      </c>
      <c r="H24" s="91"/>
      <c r="I24" s="311">
        <v>0</v>
      </c>
      <c r="J24" s="311">
        <v>0</v>
      </c>
      <c r="K24" s="312" t="s">
        <v>454</v>
      </c>
      <c r="L24" s="311">
        <v>0</v>
      </c>
      <c r="M24" s="311">
        <v>0</v>
      </c>
      <c r="N24" s="312" t="s">
        <v>454</v>
      </c>
      <c r="O24" s="91"/>
      <c r="P24" s="311">
        <v>0</v>
      </c>
      <c r="Q24" s="311">
        <v>0</v>
      </c>
      <c r="R24" s="312" t="s">
        <v>454</v>
      </c>
      <c r="S24" s="311">
        <v>0</v>
      </c>
      <c r="T24" s="311">
        <v>0</v>
      </c>
      <c r="U24" s="312" t="s">
        <v>454</v>
      </c>
      <c r="V24" s="91"/>
      <c r="W24" s="311">
        <v>-2898</v>
      </c>
      <c r="X24" s="311">
        <v>-402</v>
      </c>
      <c r="Y24" s="312">
        <v>620.89552238806004</v>
      </c>
      <c r="Z24" s="311">
        <v>-2898</v>
      </c>
      <c r="AA24" s="311">
        <v>-7</v>
      </c>
      <c r="AB24" s="312" t="s">
        <v>453</v>
      </c>
    </row>
    <row r="25" spans="1:29" ht="13.15" customHeight="1" x14ac:dyDescent="0.2">
      <c r="A25" s="88" t="s">
        <v>332</v>
      </c>
      <c r="B25" s="311">
        <v>190</v>
      </c>
      <c r="C25" s="311">
        <v>32</v>
      </c>
      <c r="D25" s="312">
        <v>493.75</v>
      </c>
      <c r="E25" s="311">
        <v>580</v>
      </c>
      <c r="F25" s="311">
        <v>0</v>
      </c>
      <c r="G25" s="312" t="s">
        <v>454</v>
      </c>
      <c r="H25" s="91"/>
      <c r="I25" s="311">
        <v>0</v>
      </c>
      <c r="J25" s="311">
        <v>0</v>
      </c>
      <c r="K25" s="312" t="s">
        <v>454</v>
      </c>
      <c r="L25" s="311">
        <v>0</v>
      </c>
      <c r="M25" s="311">
        <v>0</v>
      </c>
      <c r="N25" s="312" t="s">
        <v>454</v>
      </c>
      <c r="O25" s="91"/>
      <c r="P25" s="311">
        <v>0</v>
      </c>
      <c r="Q25" s="311">
        <v>0</v>
      </c>
      <c r="R25" s="312" t="s">
        <v>454</v>
      </c>
      <c r="S25" s="311">
        <v>0</v>
      </c>
      <c r="T25" s="311">
        <v>0</v>
      </c>
      <c r="U25" s="312" t="s">
        <v>454</v>
      </c>
      <c r="V25" s="91"/>
      <c r="W25" s="311">
        <v>190</v>
      </c>
      <c r="X25" s="311">
        <v>32</v>
      </c>
      <c r="Y25" s="312">
        <v>493.75</v>
      </c>
      <c r="Z25" s="311">
        <v>580</v>
      </c>
      <c r="AA25" s="311" t="s">
        <v>454</v>
      </c>
      <c r="AB25" s="312" t="s">
        <v>454</v>
      </c>
    </row>
    <row r="26" spans="1:29" ht="13.15" customHeight="1" x14ac:dyDescent="0.2">
      <c r="A26" s="88" t="s">
        <v>333</v>
      </c>
      <c r="B26" s="311">
        <v>-1378473</v>
      </c>
      <c r="C26" s="311">
        <v>-970241</v>
      </c>
      <c r="D26" s="312">
        <v>42.075319430945498</v>
      </c>
      <c r="E26" s="311">
        <v>-2598077</v>
      </c>
      <c r="F26" s="311">
        <v>-1973326</v>
      </c>
      <c r="G26" s="312">
        <v>31.659796708704</v>
      </c>
      <c r="H26" s="91"/>
      <c r="I26" s="311">
        <v>-167</v>
      </c>
      <c r="J26" s="311">
        <v>-360</v>
      </c>
      <c r="K26" s="312">
        <v>-53.6111111111111</v>
      </c>
      <c r="L26" s="311">
        <v>-333</v>
      </c>
      <c r="M26" s="311">
        <v>-434</v>
      </c>
      <c r="N26" s="312">
        <v>-23.271889400921701</v>
      </c>
      <c r="O26" s="91"/>
      <c r="P26" s="311">
        <v>-7073</v>
      </c>
      <c r="Q26" s="311">
        <v>-3632</v>
      </c>
      <c r="R26" s="312">
        <v>94.741189427312804</v>
      </c>
      <c r="S26" s="311">
        <v>-13331</v>
      </c>
      <c r="T26" s="311">
        <v>-6735</v>
      </c>
      <c r="U26" s="312">
        <v>97.936154417223506</v>
      </c>
      <c r="V26" s="91"/>
      <c r="W26" s="311">
        <v>-1385713</v>
      </c>
      <c r="X26" s="311">
        <v>-974233</v>
      </c>
      <c r="Y26" s="312">
        <v>42.236302814624402</v>
      </c>
      <c r="Z26" s="311">
        <v>-2611741</v>
      </c>
      <c r="AA26" s="311">
        <v>-1980495</v>
      </c>
      <c r="AB26" s="312">
        <v>31.873142825404798</v>
      </c>
    </row>
    <row r="27" spans="1:29" ht="13.15" customHeight="1" x14ac:dyDescent="0.2">
      <c r="A27" s="89" t="s">
        <v>334</v>
      </c>
      <c r="B27" s="313">
        <v>1432129</v>
      </c>
      <c r="C27" s="313">
        <v>939804</v>
      </c>
      <c r="D27" s="314">
        <v>52.385923022247198</v>
      </c>
      <c r="E27" s="313">
        <v>2687796</v>
      </c>
      <c r="F27" s="313">
        <v>1914144</v>
      </c>
      <c r="G27" s="314">
        <v>40.417648828928201</v>
      </c>
      <c r="H27" s="91"/>
      <c r="I27" s="313">
        <v>0</v>
      </c>
      <c r="J27" s="313">
        <v>0</v>
      </c>
      <c r="K27" s="314" t="s">
        <v>454</v>
      </c>
      <c r="L27" s="313">
        <v>0</v>
      </c>
      <c r="M27" s="313">
        <v>0</v>
      </c>
      <c r="N27" s="314" t="s">
        <v>454</v>
      </c>
      <c r="O27" s="91"/>
      <c r="P27" s="313">
        <v>62</v>
      </c>
      <c r="Q27" s="313">
        <v>1103</v>
      </c>
      <c r="R27" s="314">
        <v>-94.378966455122395</v>
      </c>
      <c r="S27" s="313">
        <v>61</v>
      </c>
      <c r="T27" s="313">
        <v>588</v>
      </c>
      <c r="U27" s="314">
        <v>-89.625850340136097</v>
      </c>
      <c r="V27" s="91"/>
      <c r="W27" s="313">
        <v>1432191</v>
      </c>
      <c r="X27" s="313">
        <v>940907</v>
      </c>
      <c r="Y27" s="314">
        <v>52.213874484938501</v>
      </c>
      <c r="Z27" s="313">
        <v>2687857</v>
      </c>
      <c r="AA27" s="313">
        <v>1914732</v>
      </c>
      <c r="AB27" s="314">
        <v>40.377713434569401</v>
      </c>
    </row>
    <row r="28" spans="1:29" ht="13.15" customHeight="1" x14ac:dyDescent="0.2">
      <c r="A28" s="26" t="s">
        <v>335</v>
      </c>
      <c r="B28" s="306">
        <v>461779</v>
      </c>
      <c r="C28" s="306">
        <v>896440</v>
      </c>
      <c r="D28" s="100">
        <v>-48.487461514434898</v>
      </c>
      <c r="E28" s="306">
        <v>1429913</v>
      </c>
      <c r="F28" s="306">
        <v>1676825</v>
      </c>
      <c r="G28" s="100">
        <v>-14.724971299926899</v>
      </c>
      <c r="H28" s="91"/>
      <c r="I28" s="306">
        <v>33023</v>
      </c>
      <c r="J28" s="306">
        <v>19093</v>
      </c>
      <c r="K28" s="100">
        <v>72.958675954538293</v>
      </c>
      <c r="L28" s="306">
        <v>-10776</v>
      </c>
      <c r="M28" s="306">
        <v>48421</v>
      </c>
      <c r="N28" s="100" t="s">
        <v>454</v>
      </c>
      <c r="O28" s="91"/>
      <c r="P28" s="306">
        <v>39689</v>
      </c>
      <c r="Q28" s="306">
        <v>-15758</v>
      </c>
      <c r="R28" s="100" t="s">
        <v>454</v>
      </c>
      <c r="S28" s="306">
        <v>36846</v>
      </c>
      <c r="T28" s="306">
        <v>19002</v>
      </c>
      <c r="U28" s="100">
        <v>93.905904641616701</v>
      </c>
      <c r="V28" s="91"/>
      <c r="W28" s="306">
        <v>534491</v>
      </c>
      <c r="X28" s="306">
        <v>899775</v>
      </c>
      <c r="Y28" s="100">
        <v>-40.597260426217701</v>
      </c>
      <c r="Z28" s="306">
        <v>1455983</v>
      </c>
      <c r="AA28" s="306">
        <v>1744248</v>
      </c>
      <c r="AB28" s="100">
        <v>-16.526606308277302</v>
      </c>
      <c r="AC28" s="328"/>
    </row>
    <row r="29" spans="1:29" ht="13.15" customHeight="1" x14ac:dyDescent="0.2">
      <c r="A29" s="307" t="s">
        <v>130</v>
      </c>
      <c r="B29" s="306">
        <v>4273171</v>
      </c>
      <c r="C29" s="306">
        <v>3862338</v>
      </c>
      <c r="D29" s="100">
        <v>10.6368992045751</v>
      </c>
      <c r="E29" s="306">
        <v>9973307</v>
      </c>
      <c r="F29" s="306">
        <v>21741922</v>
      </c>
      <c r="G29" s="100">
        <v>-54.128678228171403</v>
      </c>
      <c r="H29" s="91"/>
      <c r="I29" s="306">
        <v>1000000</v>
      </c>
      <c r="J29" s="306">
        <v>580000</v>
      </c>
      <c r="K29" s="100">
        <v>72.413793103448299</v>
      </c>
      <c r="L29" s="306">
        <v>1000000</v>
      </c>
      <c r="M29" s="306">
        <v>1140000</v>
      </c>
      <c r="N29" s="100">
        <v>-12.280701754386</v>
      </c>
      <c r="O29" s="91"/>
      <c r="P29" s="306">
        <v>390724</v>
      </c>
      <c r="Q29" s="306">
        <v>74048</v>
      </c>
      <c r="R29" s="100">
        <v>427.66313742437302</v>
      </c>
      <c r="S29" s="306">
        <v>532637</v>
      </c>
      <c r="T29" s="306">
        <v>116023</v>
      </c>
      <c r="U29" s="100">
        <v>359.078803340717</v>
      </c>
      <c r="V29" s="91"/>
      <c r="W29" s="306">
        <v>5663895</v>
      </c>
      <c r="X29" s="306">
        <v>4516386</v>
      </c>
      <c r="Y29" s="100">
        <v>25.407682160027999</v>
      </c>
      <c r="Z29" s="306">
        <v>11505944</v>
      </c>
      <c r="AA29" s="306">
        <v>22997945</v>
      </c>
      <c r="AB29" s="100">
        <v>-49.969686421982502</v>
      </c>
    </row>
    <row r="30" spans="1:29" ht="13.15" customHeight="1" x14ac:dyDescent="0.2">
      <c r="A30" s="307" t="s">
        <v>131</v>
      </c>
      <c r="B30" s="306">
        <v>-4399465</v>
      </c>
      <c r="C30" s="306">
        <v>-3225180</v>
      </c>
      <c r="D30" s="100">
        <v>36.409905803707098</v>
      </c>
      <c r="E30" s="306">
        <v>-9590714</v>
      </c>
      <c r="F30" s="306">
        <v>-22073794</v>
      </c>
      <c r="G30" s="100">
        <v>-56.551583293746397</v>
      </c>
      <c r="H30" s="91"/>
      <c r="I30" s="306">
        <v>-1293546</v>
      </c>
      <c r="J30" s="306">
        <v>-1276483</v>
      </c>
      <c r="K30" s="100">
        <v>1.3367197212967199</v>
      </c>
      <c r="L30" s="306">
        <v>-1793548</v>
      </c>
      <c r="M30" s="306">
        <v>-2459189</v>
      </c>
      <c r="N30" s="100">
        <v>-27.0675007085669</v>
      </c>
      <c r="O30" s="91"/>
      <c r="P30" s="306">
        <v>-798069</v>
      </c>
      <c r="Q30" s="306">
        <v>-664367</v>
      </c>
      <c r="R30" s="100">
        <v>20.124720222407198</v>
      </c>
      <c r="S30" s="306">
        <v>-1447124</v>
      </c>
      <c r="T30" s="306">
        <v>-1262689</v>
      </c>
      <c r="U30" s="100">
        <v>14.606526230924599</v>
      </c>
      <c r="V30" s="91"/>
      <c r="W30" s="306">
        <v>-6491080</v>
      </c>
      <c r="X30" s="306">
        <v>-5166030</v>
      </c>
      <c r="Y30" s="100">
        <v>25.649289686664599</v>
      </c>
      <c r="Z30" s="306">
        <v>-12831386</v>
      </c>
      <c r="AA30" s="306">
        <v>-25795672</v>
      </c>
      <c r="AB30" s="100">
        <v>-50.257601352660998</v>
      </c>
    </row>
    <row r="31" spans="1:29" ht="13.15" customHeight="1" x14ac:dyDescent="0.2">
      <c r="A31" s="307" t="s">
        <v>336</v>
      </c>
      <c r="B31" s="306">
        <v>630839</v>
      </c>
      <c r="C31" s="306">
        <v>289479</v>
      </c>
      <c r="D31" s="100">
        <v>117.92219815599699</v>
      </c>
      <c r="E31" s="306">
        <v>1099017</v>
      </c>
      <c r="F31" s="306">
        <v>1095216</v>
      </c>
      <c r="G31" s="100">
        <v>0.34705482754086903</v>
      </c>
      <c r="H31" s="91"/>
      <c r="I31" s="306">
        <v>291940</v>
      </c>
      <c r="J31" s="306">
        <v>702477</v>
      </c>
      <c r="K31" s="100">
        <v>-58.441343987062901</v>
      </c>
      <c r="L31" s="306">
        <v>754901</v>
      </c>
      <c r="M31" s="306">
        <v>1385853</v>
      </c>
      <c r="N31" s="100">
        <v>-45.528061056980803</v>
      </c>
      <c r="O31" s="91"/>
      <c r="P31" s="306">
        <v>448029</v>
      </c>
      <c r="Q31" s="306">
        <v>575344</v>
      </c>
      <c r="R31" s="100">
        <v>-22.128500514474801</v>
      </c>
      <c r="S31" s="306">
        <v>953161</v>
      </c>
      <c r="T31" s="306">
        <v>1167047</v>
      </c>
      <c r="U31" s="100">
        <v>-18.3271110760749</v>
      </c>
      <c r="V31" s="91"/>
      <c r="W31" s="306">
        <v>1370808</v>
      </c>
      <c r="X31" s="306">
        <v>1567300</v>
      </c>
      <c r="Y31" s="100">
        <v>-12.536974414598401</v>
      </c>
      <c r="Z31" s="306">
        <v>2807079</v>
      </c>
      <c r="AA31" s="306">
        <v>3648116</v>
      </c>
      <c r="AB31" s="100">
        <v>-23.054009247513001</v>
      </c>
    </row>
    <row r="32" spans="1:29" ht="13.15" customHeight="1" x14ac:dyDescent="0.2">
      <c r="A32" s="88" t="s">
        <v>337</v>
      </c>
      <c r="B32" s="309">
        <v>5090436</v>
      </c>
      <c r="C32" s="309">
        <v>8139707</v>
      </c>
      <c r="D32" s="310">
        <v>-37.461680131729601</v>
      </c>
      <c r="E32" s="309">
        <v>11329076</v>
      </c>
      <c r="F32" s="309">
        <v>16047138</v>
      </c>
      <c r="G32" s="310">
        <v>-29.401267690226099</v>
      </c>
      <c r="H32" s="91"/>
      <c r="I32" s="309">
        <v>751940</v>
      </c>
      <c r="J32" s="309">
        <v>1302389</v>
      </c>
      <c r="K32" s="310">
        <v>-42.264561509656502</v>
      </c>
      <c r="L32" s="309">
        <v>1794901</v>
      </c>
      <c r="M32" s="309">
        <v>2545765</v>
      </c>
      <c r="N32" s="310">
        <v>-29.494631279792099</v>
      </c>
      <c r="O32" s="91"/>
      <c r="P32" s="309">
        <v>579267</v>
      </c>
      <c r="Q32" s="309">
        <v>687075</v>
      </c>
      <c r="R32" s="310">
        <v>-15.6908634428556</v>
      </c>
      <c r="S32" s="309">
        <v>1228760</v>
      </c>
      <c r="T32" s="309">
        <v>1412401</v>
      </c>
      <c r="U32" s="310">
        <v>-13.002044037068799</v>
      </c>
      <c r="V32" s="91"/>
      <c r="W32" s="309">
        <v>6421643</v>
      </c>
      <c r="X32" s="309">
        <v>10129171</v>
      </c>
      <c r="Y32" s="310">
        <v>-36.602482078740699</v>
      </c>
      <c r="Z32" s="309">
        <v>14352737</v>
      </c>
      <c r="AA32" s="309">
        <v>20005304</v>
      </c>
      <c r="AB32" s="310">
        <v>-28.255341683385598</v>
      </c>
    </row>
    <row r="33" spans="1:38" ht="13.15" customHeight="1" x14ac:dyDescent="0.2">
      <c r="A33" s="88" t="s">
        <v>338</v>
      </c>
      <c r="B33" s="311">
        <v>1751139</v>
      </c>
      <c r="C33" s="311">
        <v>1198913</v>
      </c>
      <c r="D33" s="312">
        <v>46.060556520781702</v>
      </c>
      <c r="E33" s="311">
        <v>3109101</v>
      </c>
      <c r="F33" s="311">
        <v>2294436</v>
      </c>
      <c r="G33" s="312">
        <v>35.506111305784898</v>
      </c>
      <c r="H33" s="91"/>
      <c r="I33" s="311">
        <v>0</v>
      </c>
      <c r="J33" s="311">
        <v>0</v>
      </c>
      <c r="K33" s="312" t="s">
        <v>454</v>
      </c>
      <c r="L33" s="311">
        <v>0</v>
      </c>
      <c r="M33" s="311">
        <v>0</v>
      </c>
      <c r="N33" s="312" t="s">
        <v>454</v>
      </c>
      <c r="O33" s="91"/>
      <c r="P33" s="311">
        <v>379103</v>
      </c>
      <c r="Q33" s="311">
        <v>0</v>
      </c>
      <c r="R33" s="312" t="s">
        <v>454</v>
      </c>
      <c r="S33" s="311">
        <v>422213</v>
      </c>
      <c r="T33" s="311">
        <v>0</v>
      </c>
      <c r="U33" s="312" t="s">
        <v>454</v>
      </c>
      <c r="V33" s="91"/>
      <c r="W33" s="311">
        <v>2130242</v>
      </c>
      <c r="X33" s="311">
        <v>1198913</v>
      </c>
      <c r="Y33" s="312">
        <v>77.681116144374101</v>
      </c>
      <c r="Z33" s="311">
        <v>3531314</v>
      </c>
      <c r="AA33" s="311">
        <v>2294436</v>
      </c>
      <c r="AB33" s="312">
        <v>53.907714139771201</v>
      </c>
    </row>
    <row r="34" spans="1:38" ht="13.15" customHeight="1" x14ac:dyDescent="0.2">
      <c r="A34" s="88" t="s">
        <v>339</v>
      </c>
      <c r="B34" s="311">
        <v>46711</v>
      </c>
      <c r="C34" s="311">
        <v>142862</v>
      </c>
      <c r="D34" s="312">
        <v>-67.303411684002697</v>
      </c>
      <c r="E34" s="311">
        <v>93015</v>
      </c>
      <c r="F34" s="311">
        <v>257127</v>
      </c>
      <c r="G34" s="312">
        <v>-63.825269224935496</v>
      </c>
      <c r="H34" s="91"/>
      <c r="I34" s="311">
        <v>0</v>
      </c>
      <c r="J34" s="311">
        <v>0</v>
      </c>
      <c r="K34" s="312" t="s">
        <v>454</v>
      </c>
      <c r="L34" s="311">
        <v>0</v>
      </c>
      <c r="M34" s="311">
        <v>0</v>
      </c>
      <c r="N34" s="312" t="s">
        <v>454</v>
      </c>
      <c r="O34" s="91"/>
      <c r="P34" s="311">
        <v>37079</v>
      </c>
      <c r="Q34" s="311">
        <v>0</v>
      </c>
      <c r="R34" s="312" t="s">
        <v>454</v>
      </c>
      <c r="S34" s="311">
        <v>64047</v>
      </c>
      <c r="T34" s="311">
        <v>174</v>
      </c>
      <c r="U34" s="312" t="s">
        <v>453</v>
      </c>
      <c r="V34" s="91"/>
      <c r="W34" s="311">
        <v>83790</v>
      </c>
      <c r="X34" s="311">
        <v>142862</v>
      </c>
      <c r="Y34" s="312">
        <v>-41.348994134199401</v>
      </c>
      <c r="Z34" s="311">
        <v>157062</v>
      </c>
      <c r="AA34" s="311">
        <v>257301</v>
      </c>
      <c r="AB34" s="312">
        <v>-38.957874240675302</v>
      </c>
    </row>
    <row r="35" spans="1:38" ht="13.15" customHeight="1" x14ac:dyDescent="0.2">
      <c r="A35" s="88" t="s">
        <v>340</v>
      </c>
      <c r="B35" s="311">
        <v>37946</v>
      </c>
      <c r="C35" s="311">
        <v>27379</v>
      </c>
      <c r="D35" s="312">
        <v>38.595273749954302</v>
      </c>
      <c r="E35" s="311">
        <v>73328</v>
      </c>
      <c r="F35" s="311">
        <v>51895</v>
      </c>
      <c r="G35" s="312">
        <v>41.3007033432893</v>
      </c>
      <c r="H35" s="91"/>
      <c r="I35" s="311">
        <v>0</v>
      </c>
      <c r="J35" s="311">
        <v>0</v>
      </c>
      <c r="K35" s="312" t="s">
        <v>454</v>
      </c>
      <c r="L35" s="311">
        <v>0</v>
      </c>
      <c r="M35" s="311">
        <v>0</v>
      </c>
      <c r="N35" s="312" t="s">
        <v>454</v>
      </c>
      <c r="O35" s="91"/>
      <c r="P35" s="311">
        <v>0</v>
      </c>
      <c r="Q35" s="311">
        <v>0</v>
      </c>
      <c r="R35" s="312" t="s">
        <v>454</v>
      </c>
      <c r="S35" s="311">
        <v>0</v>
      </c>
      <c r="T35" s="311">
        <v>0</v>
      </c>
      <c r="U35" s="312" t="s">
        <v>454</v>
      </c>
      <c r="V35" s="91"/>
      <c r="W35" s="311">
        <v>37946</v>
      </c>
      <c r="X35" s="311">
        <v>27379</v>
      </c>
      <c r="Y35" s="312">
        <v>38.595273749954302</v>
      </c>
      <c r="Z35" s="311">
        <v>73328</v>
      </c>
      <c r="AA35" s="311">
        <v>51895</v>
      </c>
      <c r="AB35" s="312">
        <v>41.3007033432893</v>
      </c>
    </row>
    <row r="36" spans="1:38" ht="13.15" customHeight="1" x14ac:dyDescent="0.2">
      <c r="A36" s="88" t="s">
        <v>341</v>
      </c>
      <c r="B36" s="311">
        <v>54884</v>
      </c>
      <c r="C36" s="311">
        <v>33488</v>
      </c>
      <c r="D36" s="312">
        <v>63.891543239369298</v>
      </c>
      <c r="E36" s="311">
        <v>96201</v>
      </c>
      <c r="F36" s="311">
        <v>58308</v>
      </c>
      <c r="G36" s="312">
        <v>64.987651780201702</v>
      </c>
      <c r="H36" s="91"/>
      <c r="I36" s="311">
        <v>0</v>
      </c>
      <c r="J36" s="311">
        <v>88</v>
      </c>
      <c r="K36" s="312">
        <v>-100</v>
      </c>
      <c r="L36" s="311">
        <v>0</v>
      </c>
      <c r="M36" s="311">
        <v>88</v>
      </c>
      <c r="N36" s="312">
        <v>-100</v>
      </c>
      <c r="O36" s="91"/>
      <c r="P36" s="311">
        <v>0</v>
      </c>
      <c r="Q36" s="311">
        <v>0</v>
      </c>
      <c r="R36" s="312" t="s">
        <v>454</v>
      </c>
      <c r="S36" s="311">
        <v>0</v>
      </c>
      <c r="T36" s="311">
        <v>0</v>
      </c>
      <c r="U36" s="312" t="s">
        <v>454</v>
      </c>
      <c r="V36" s="91"/>
      <c r="W36" s="311">
        <v>54884</v>
      </c>
      <c r="X36" s="311">
        <v>33576</v>
      </c>
      <c r="Y36" s="312">
        <v>63.461996664284001</v>
      </c>
      <c r="Z36" s="311">
        <v>96201</v>
      </c>
      <c r="AA36" s="311">
        <v>58396</v>
      </c>
      <c r="AB36" s="312">
        <v>64.739023220768502</v>
      </c>
    </row>
    <row r="37" spans="1:38" ht="13.15" customHeight="1" x14ac:dyDescent="0.2">
      <c r="A37" s="88" t="s">
        <v>342</v>
      </c>
      <c r="B37" s="313">
        <v>-6350277</v>
      </c>
      <c r="C37" s="313">
        <v>-9252872</v>
      </c>
      <c r="D37" s="314">
        <v>-31.369665548167099</v>
      </c>
      <c r="E37" s="313">
        <v>-13601705</v>
      </c>
      <c r="F37" s="313">
        <v>-17613687</v>
      </c>
      <c r="G37" s="314">
        <v>-22.777638776026802</v>
      </c>
      <c r="H37" s="91"/>
      <c r="I37" s="313">
        <v>-460000</v>
      </c>
      <c r="J37" s="313">
        <v>-600000</v>
      </c>
      <c r="K37" s="314">
        <v>-23.3333333333333</v>
      </c>
      <c r="L37" s="313">
        <v>-1040000</v>
      </c>
      <c r="M37" s="313">
        <v>-1160000</v>
      </c>
      <c r="N37" s="314">
        <v>-10.3448275862069</v>
      </c>
      <c r="O37" s="91"/>
      <c r="P37" s="313">
        <v>-547419</v>
      </c>
      <c r="Q37" s="313">
        <v>-111731</v>
      </c>
      <c r="R37" s="314">
        <v>389.94370407496598</v>
      </c>
      <c r="S37" s="313">
        <v>-761859</v>
      </c>
      <c r="T37" s="313">
        <v>-245529</v>
      </c>
      <c r="U37" s="314">
        <v>210.29287782705899</v>
      </c>
      <c r="V37" s="91"/>
      <c r="W37" s="313">
        <v>-7357696</v>
      </c>
      <c r="X37" s="313">
        <v>-9964603</v>
      </c>
      <c r="Y37" s="314">
        <v>-26.161674479153898</v>
      </c>
      <c r="Z37" s="313">
        <v>-15403564</v>
      </c>
      <c r="AA37" s="313">
        <v>-19019216</v>
      </c>
      <c r="AB37" s="314">
        <v>-19.010520728088899</v>
      </c>
    </row>
    <row r="38" spans="1:38" ht="13.15" customHeight="1" x14ac:dyDescent="0.2">
      <c r="A38" s="307" t="s">
        <v>132</v>
      </c>
      <c r="B38" s="306">
        <v>-42766</v>
      </c>
      <c r="C38" s="306">
        <v>-30196</v>
      </c>
      <c r="D38" s="100">
        <v>-41.628030202675902</v>
      </c>
      <c r="E38" s="306">
        <v>-51697</v>
      </c>
      <c r="F38" s="306">
        <v>913480</v>
      </c>
      <c r="G38" s="100" t="s">
        <v>454</v>
      </c>
      <c r="H38" s="91"/>
      <c r="I38" s="306">
        <v>34629</v>
      </c>
      <c r="J38" s="306">
        <v>13099</v>
      </c>
      <c r="K38" s="100">
        <v>164.363691884877</v>
      </c>
      <c r="L38" s="306">
        <v>27871</v>
      </c>
      <c r="M38" s="306">
        <v>-18243</v>
      </c>
      <c r="N38" s="100" t="s">
        <v>454</v>
      </c>
      <c r="O38" s="91"/>
      <c r="P38" s="306">
        <v>-996</v>
      </c>
      <c r="Q38" s="306">
        <v>-783</v>
      </c>
      <c r="R38" s="100">
        <v>-27.203065134099599</v>
      </c>
      <c r="S38" s="306">
        <v>-1830</v>
      </c>
      <c r="T38" s="306">
        <v>-1380</v>
      </c>
      <c r="U38" s="100">
        <f>-32.6086956521739</f>
        <v>-32.6086956521739</v>
      </c>
      <c r="V38" s="91"/>
      <c r="W38" s="306">
        <v>-9133</v>
      </c>
      <c r="X38" s="306">
        <v>-17880</v>
      </c>
      <c r="Y38" s="100">
        <v>48.920581655481001</v>
      </c>
      <c r="Z38" s="306">
        <v>-25656</v>
      </c>
      <c r="AA38" s="306">
        <v>893857</v>
      </c>
      <c r="AB38" s="100" t="s">
        <v>454</v>
      </c>
    </row>
    <row r="39" spans="1:38" ht="13.15" customHeight="1" x14ac:dyDescent="0.2">
      <c r="A39" s="88" t="s">
        <v>343</v>
      </c>
      <c r="B39" s="309">
        <v>230426</v>
      </c>
      <c r="C39" s="309">
        <v>360904</v>
      </c>
      <c r="D39" s="310">
        <v>-36.153104426661898</v>
      </c>
      <c r="E39" s="309">
        <v>315604</v>
      </c>
      <c r="F39" s="309">
        <v>1449257</v>
      </c>
      <c r="G39" s="310">
        <v>-78.223048086019205</v>
      </c>
      <c r="H39" s="91"/>
      <c r="I39" s="309">
        <v>37959</v>
      </c>
      <c r="J39" s="309">
        <v>191827</v>
      </c>
      <c r="K39" s="310">
        <v>-80.211857559154893</v>
      </c>
      <c r="L39" s="309">
        <v>67101</v>
      </c>
      <c r="M39" s="309">
        <v>191827</v>
      </c>
      <c r="N39" s="310">
        <v>-65.020044102238003</v>
      </c>
      <c r="O39" s="91"/>
      <c r="P39" s="309">
        <v>2528</v>
      </c>
      <c r="Q39" s="309">
        <v>69</v>
      </c>
      <c r="R39" s="310" t="s">
        <v>453</v>
      </c>
      <c r="S39" s="309">
        <v>2678</v>
      </c>
      <c r="T39" s="309">
        <v>229</v>
      </c>
      <c r="U39" s="310" t="s">
        <v>453</v>
      </c>
      <c r="V39" s="91"/>
      <c r="W39" s="309">
        <v>270913</v>
      </c>
      <c r="X39" s="309">
        <v>552800</v>
      </c>
      <c r="Y39" s="310">
        <v>-50.992583212735198</v>
      </c>
      <c r="Z39" s="309">
        <v>385383</v>
      </c>
      <c r="AA39" s="309">
        <v>1641313</v>
      </c>
      <c r="AB39" s="310">
        <v>-76.519835034511999</v>
      </c>
    </row>
    <row r="40" spans="1:38" ht="13.15" customHeight="1" x14ac:dyDescent="0.2">
      <c r="A40" s="88" t="s">
        <v>344</v>
      </c>
      <c r="B40" s="311">
        <v>-255325</v>
      </c>
      <c r="C40" s="311">
        <v>-375575</v>
      </c>
      <c r="D40" s="312">
        <v>-32.017573054649503</v>
      </c>
      <c r="E40" s="311">
        <v>-401838</v>
      </c>
      <c r="F40" s="311">
        <v>-491536</v>
      </c>
      <c r="G40" s="312">
        <v>-18.248510790664401</v>
      </c>
      <c r="H40" s="91"/>
      <c r="I40" s="311">
        <v>-3330</v>
      </c>
      <c r="J40" s="311">
        <v>-178728</v>
      </c>
      <c r="K40" s="312">
        <v>-98.136833624278196</v>
      </c>
      <c r="L40" s="311">
        <v>-39230</v>
      </c>
      <c r="M40" s="311">
        <v>-210070</v>
      </c>
      <c r="N40" s="312">
        <v>-81.325272528204906</v>
      </c>
      <c r="O40" s="91"/>
      <c r="P40" s="311">
        <v>-2520</v>
      </c>
      <c r="Q40" s="311">
        <v>-392</v>
      </c>
      <c r="R40" s="312">
        <v>542.857142857143</v>
      </c>
      <c r="S40" s="311">
        <v>-2820</v>
      </c>
      <c r="T40" s="311">
        <v>-1030</v>
      </c>
      <c r="U40" s="312">
        <v>173.78640776699001</v>
      </c>
      <c r="V40" s="91"/>
      <c r="W40" s="311">
        <v>-261175</v>
      </c>
      <c r="X40" s="311">
        <v>-554695</v>
      </c>
      <c r="Y40" s="312">
        <v>-52.915566212062501</v>
      </c>
      <c r="Z40" s="311">
        <v>-443888</v>
      </c>
      <c r="AA40" s="311">
        <v>-702636</v>
      </c>
      <c r="AB40" s="312">
        <v>-36.825326342515901</v>
      </c>
    </row>
    <row r="41" spans="1:38" ht="13.15" customHeight="1" x14ac:dyDescent="0.2">
      <c r="A41" s="88" t="s">
        <v>345</v>
      </c>
      <c r="B41" s="311">
        <v>-391</v>
      </c>
      <c r="C41" s="311">
        <v>-82</v>
      </c>
      <c r="D41" s="312">
        <v>376.82926829268303</v>
      </c>
      <c r="E41" s="311">
        <v>-547</v>
      </c>
      <c r="F41" s="311">
        <v>-170</v>
      </c>
      <c r="G41" s="312">
        <v>221.76470588235301</v>
      </c>
      <c r="H41" s="91"/>
      <c r="I41" s="311">
        <v>0</v>
      </c>
      <c r="J41" s="311">
        <v>0</v>
      </c>
      <c r="K41" s="312" t="s">
        <v>454</v>
      </c>
      <c r="L41" s="311">
        <v>0</v>
      </c>
      <c r="M41" s="311">
        <v>0</v>
      </c>
      <c r="N41" s="312" t="s">
        <v>454</v>
      </c>
      <c r="O41" s="91"/>
      <c r="P41" s="311">
        <v>0</v>
      </c>
      <c r="Q41" s="311">
        <v>0</v>
      </c>
      <c r="R41" s="312" t="s">
        <v>454</v>
      </c>
      <c r="S41" s="311">
        <v>-60</v>
      </c>
      <c r="T41" s="311">
        <v>-64</v>
      </c>
      <c r="U41" s="312">
        <v>-6.25</v>
      </c>
      <c r="V41" s="91"/>
      <c r="W41" s="311">
        <v>-391</v>
      </c>
      <c r="X41" s="311">
        <v>-82</v>
      </c>
      <c r="Y41" s="312">
        <v>376.82926829268303</v>
      </c>
      <c r="Z41" s="311">
        <v>-607</v>
      </c>
      <c r="AA41" s="311">
        <v>-234</v>
      </c>
      <c r="AB41" s="312">
        <v>159.40170940170901</v>
      </c>
    </row>
    <row r="42" spans="1:38" ht="13.15" customHeight="1" x14ac:dyDescent="0.2">
      <c r="A42" s="89" t="s">
        <v>346</v>
      </c>
      <c r="B42" s="313">
        <v>-17476</v>
      </c>
      <c r="C42" s="313">
        <v>-15443</v>
      </c>
      <c r="D42" s="314">
        <v>-13.1645405685424</v>
      </c>
      <c r="E42" s="313">
        <v>35084</v>
      </c>
      <c r="F42" s="313">
        <v>-44071</v>
      </c>
      <c r="G42" s="314" t="s">
        <v>454</v>
      </c>
      <c r="H42" s="91"/>
      <c r="I42" s="313">
        <v>0</v>
      </c>
      <c r="J42" s="313">
        <v>0</v>
      </c>
      <c r="K42" s="314" t="s">
        <v>454</v>
      </c>
      <c r="L42" s="313">
        <v>0</v>
      </c>
      <c r="M42" s="313">
        <v>0</v>
      </c>
      <c r="N42" s="314" t="s">
        <v>454</v>
      </c>
      <c r="O42" s="91"/>
      <c r="P42" s="313">
        <v>-1004</v>
      </c>
      <c r="Q42" s="313">
        <v>-460</v>
      </c>
      <c r="R42" s="314">
        <v>-118.26086956521701</v>
      </c>
      <c r="S42" s="313">
        <v>-1629</v>
      </c>
      <c r="T42" s="313">
        <v>-515</v>
      </c>
      <c r="U42" s="314">
        <v>-216.31067961165101</v>
      </c>
      <c r="V42" s="91"/>
      <c r="W42" s="313">
        <v>-18480</v>
      </c>
      <c r="X42" s="313">
        <v>-15903</v>
      </c>
      <c r="Y42" s="314">
        <v>-16.204489718921</v>
      </c>
      <c r="Z42" s="313">
        <v>33455</v>
      </c>
      <c r="AA42" s="313">
        <v>-44586</v>
      </c>
      <c r="AB42" s="314" t="s">
        <v>454</v>
      </c>
    </row>
    <row r="43" spans="1:38" ht="13.15" customHeight="1" x14ac:dyDescent="0.2">
      <c r="A43" s="26" t="s">
        <v>69</v>
      </c>
      <c r="B43" s="306">
        <v>873741</v>
      </c>
      <c r="C43" s="306">
        <v>1070093</v>
      </c>
      <c r="D43" s="100">
        <v>-18.349059380820201</v>
      </c>
      <c r="E43" s="306">
        <v>1404682</v>
      </c>
      <c r="F43" s="306">
        <v>1874394</v>
      </c>
      <c r="G43" s="100">
        <v>-25.059405866642798</v>
      </c>
      <c r="H43" s="91"/>
      <c r="I43" s="306">
        <v>32529</v>
      </c>
      <c r="J43" s="306">
        <v>18314</v>
      </c>
      <c r="K43" s="100">
        <v>77.6182155727858</v>
      </c>
      <c r="L43" s="306">
        <v>-11747</v>
      </c>
      <c r="M43" s="306">
        <v>46986</v>
      </c>
      <c r="N43" s="100" t="s">
        <v>454</v>
      </c>
      <c r="O43" s="91"/>
      <c r="P43" s="306">
        <v>79989</v>
      </c>
      <c r="Q43" s="306">
        <v>-30202</v>
      </c>
      <c r="R43" s="100" t="s">
        <v>454</v>
      </c>
      <c r="S43" s="306">
        <v>45344</v>
      </c>
      <c r="T43" s="306">
        <v>-9536</v>
      </c>
      <c r="U43" s="100" t="s">
        <v>454</v>
      </c>
      <c r="V43" s="91"/>
      <c r="W43" s="306">
        <v>986259</v>
      </c>
      <c r="X43" s="306">
        <v>1058205</v>
      </c>
      <c r="Y43" s="100">
        <v>-6.79887167420301</v>
      </c>
      <c r="Z43" s="306">
        <v>1438279</v>
      </c>
      <c r="AA43" s="306">
        <v>1911844</v>
      </c>
      <c r="AB43" s="100">
        <v>-24.7700649216149</v>
      </c>
    </row>
    <row r="44" spans="1:38" ht="13.15" customHeight="1" x14ac:dyDescent="0.2">
      <c r="A44" s="86" t="s">
        <v>70</v>
      </c>
      <c r="B44" s="316">
        <f>+B45-B43</f>
        <v>14099403</v>
      </c>
      <c r="C44" s="316">
        <v>10730312</v>
      </c>
      <c r="D44" s="260">
        <f>+(B44-C44)/C44*100</f>
        <v>31.3978847958941</v>
      </c>
      <c r="E44" s="316">
        <v>13568464</v>
      </c>
      <c r="F44" s="316">
        <v>12670242</v>
      </c>
      <c r="G44" s="260">
        <v>7.0892252886724698</v>
      </c>
      <c r="H44" s="14"/>
      <c r="I44" s="316">
        <f>+I45-I43</f>
        <v>184476</v>
      </c>
      <c r="J44" s="316">
        <v>256744</v>
      </c>
      <c r="K44" s="260">
        <v>-28.147882715857001</v>
      </c>
      <c r="L44" s="316">
        <v>228752</v>
      </c>
      <c r="M44" s="316">
        <v>228072</v>
      </c>
      <c r="N44" s="260">
        <v>0.298151460942159</v>
      </c>
      <c r="O44" s="14"/>
      <c r="P44" s="316">
        <f>+P45-P43</f>
        <v>182035</v>
      </c>
      <c r="Q44" s="316">
        <v>189640</v>
      </c>
      <c r="R44" s="260">
        <v>-4.0097025943893696</v>
      </c>
      <c r="S44" s="316">
        <v>216681</v>
      </c>
      <c r="T44" s="316">
        <v>168974</v>
      </c>
      <c r="U44" s="260">
        <v>28.233337673251501</v>
      </c>
      <c r="V44" s="91"/>
      <c r="W44" s="316">
        <f>+W45-W43</f>
        <v>14465914</v>
      </c>
      <c r="X44" s="316">
        <v>11176696</v>
      </c>
      <c r="Y44" s="260">
        <f>+(W44-X44)/X44*100</f>
        <v>29.429251721617909</v>
      </c>
      <c r="Z44" s="316">
        <v>14013897</v>
      </c>
      <c r="AA44" s="316">
        <v>13067288</v>
      </c>
      <c r="AB44" s="260">
        <v>7.24411216772753</v>
      </c>
      <c r="AK44" s="68"/>
    </row>
    <row r="45" spans="1:38" ht="13.15" customHeight="1" x14ac:dyDescent="0.2">
      <c r="A45" s="90" t="s">
        <v>71</v>
      </c>
      <c r="B45" s="264">
        <f>+E45</f>
        <v>14973144</v>
      </c>
      <c r="C45" s="264">
        <v>11800406</v>
      </c>
      <c r="D45" s="258">
        <f>+(B45-C45)/C45*100</f>
        <v>26.886685085241986</v>
      </c>
      <c r="E45" s="264">
        <v>14973144</v>
      </c>
      <c r="F45" s="264">
        <v>14544636</v>
      </c>
      <c r="G45" s="258">
        <v>2.94615829505805</v>
      </c>
      <c r="H45" s="268"/>
      <c r="I45" s="264">
        <f>+L45</f>
        <v>217005</v>
      </c>
      <c r="J45" s="264">
        <v>275058</v>
      </c>
      <c r="K45" s="258">
        <v>-21.1057304277643</v>
      </c>
      <c r="L45" s="264">
        <v>217005</v>
      </c>
      <c r="M45" s="264">
        <v>275058</v>
      </c>
      <c r="N45" s="258">
        <v>-21.1057304277643</v>
      </c>
      <c r="O45" s="268"/>
      <c r="P45" s="264">
        <f>+S45</f>
        <v>262024</v>
      </c>
      <c r="Q45" s="264">
        <v>159438</v>
      </c>
      <c r="R45" s="258">
        <v>64.342252160714494</v>
      </c>
      <c r="S45" s="264">
        <v>262024</v>
      </c>
      <c r="T45" s="264">
        <v>159438</v>
      </c>
      <c r="U45" s="258">
        <v>64.342252160714494</v>
      </c>
      <c r="V45" s="268"/>
      <c r="W45" s="264">
        <f>+Z45</f>
        <v>15452173</v>
      </c>
      <c r="X45" s="264">
        <v>12234902</v>
      </c>
      <c r="Y45" s="258">
        <f>+(W45-X45)/X45*100</f>
        <v>26.295846096683078</v>
      </c>
      <c r="Z45" s="264">
        <v>15452173</v>
      </c>
      <c r="AA45" s="264">
        <v>14979132</v>
      </c>
      <c r="AB45" s="258">
        <v>3.1580000763729199</v>
      </c>
      <c r="AL45" s="68"/>
    </row>
  </sheetData>
  <customSheetViews>
    <customSheetView guid="{FA2E1843-2BE2-47CF-BE01-D42B5FFA5AE3}"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1"/>
      <headerFooter alignWithMargins="0"/>
    </customSheetView>
    <customSheetView guid="{8DCB927E-1FB2-45E1-A382-88D5F1827B16}" scale="110" showPageBreaks="1" showGridLines="0" printArea="1"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2"/>
      <headerFooter alignWithMargins="0"/>
    </customSheetView>
    <customSheetView guid="{722B3250-471E-4256-A122-1330806A5616}"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3"/>
      <headerFooter alignWithMargins="0"/>
    </customSheetView>
  </customSheetViews>
  <mergeCells count="12">
    <mergeCell ref="I4:J4"/>
    <mergeCell ref="L4:M4"/>
    <mergeCell ref="W4:X4"/>
    <mergeCell ref="P4:Q4"/>
    <mergeCell ref="B3:G3"/>
    <mergeCell ref="I3:N3"/>
    <mergeCell ref="P3:U3"/>
    <mergeCell ref="W3:AB3"/>
    <mergeCell ref="B4:C4"/>
    <mergeCell ref="E4:F4"/>
    <mergeCell ref="S4:T4"/>
    <mergeCell ref="Z4:AA4"/>
  </mergeCells>
  <phoneticPr fontId="7" type="noConversion"/>
  <pageMargins left="0.59055118110236215" right="0.59055118110236215" top="0.39370078740157483" bottom="0.39370078740157483" header="0" footer="0.39370078740157483"/>
  <pageSetup paperSize="9" scale="80" orientation="landscape" r:id="rId4"/>
  <headerFooter alignWithMargins="0"/>
  <colBreaks count="1" manualBreakCount="1">
    <brk id="15" min="1"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F72"/>
  <sheetViews>
    <sheetView showGridLines="0" zoomScaleNormal="100" zoomScaleSheetLayoutView="80" workbookViewId="0"/>
  </sheetViews>
  <sheetFormatPr baseColWidth="10" defaultRowHeight="11.25" x14ac:dyDescent="0.2"/>
  <cols>
    <col min="1" max="1" width="11" style="74" customWidth="1"/>
    <col min="2" max="2" width="10" style="74" bestFit="1" customWidth="1"/>
    <col min="3" max="3" width="7.28515625" style="74" bestFit="1" customWidth="1"/>
    <col min="4" max="5" width="8.28515625" style="74" customWidth="1"/>
    <col min="6" max="6" width="11.7109375" style="74" customWidth="1"/>
    <col min="7" max="7" width="11.5703125" style="74" customWidth="1"/>
    <col min="8" max="8" width="10.7109375" style="74" customWidth="1"/>
    <col min="9" max="9" width="0.85546875" style="74" customWidth="1"/>
    <col min="10" max="10" width="6" style="74" bestFit="1" customWidth="1"/>
    <col min="11" max="11" width="5.7109375" style="74" customWidth="1"/>
    <col min="12" max="12" width="8.85546875" style="74" customWidth="1"/>
    <col min="13" max="13" width="0.85546875" style="74" customWidth="1"/>
    <col min="14" max="14" width="8.7109375" style="74" customWidth="1"/>
    <col min="15" max="15" width="10.7109375" style="74" customWidth="1"/>
    <col min="16" max="16" width="8.85546875" style="74" customWidth="1"/>
    <col min="17" max="16384" width="11.42578125" style="4"/>
  </cols>
  <sheetData>
    <row r="1" spans="1:17" ht="15" customHeight="1" x14ac:dyDescent="0.2"/>
    <row r="2" spans="1:17" s="383" customFormat="1" ht="20.25" customHeight="1" x14ac:dyDescent="0.2">
      <c r="A2" s="380" t="s">
        <v>37</v>
      </c>
      <c r="B2" s="381"/>
      <c r="C2" s="382"/>
      <c r="D2" s="382"/>
      <c r="E2" s="382"/>
      <c r="F2" s="382"/>
      <c r="G2" s="382"/>
      <c r="H2" s="382"/>
      <c r="I2" s="382"/>
      <c r="J2" s="382"/>
      <c r="K2" s="382"/>
      <c r="L2" s="382"/>
      <c r="M2" s="382"/>
      <c r="N2" s="382"/>
      <c r="O2" s="382"/>
      <c r="P2" s="329" t="s">
        <v>159</v>
      </c>
    </row>
    <row r="3" spans="1:17" s="74" customFormat="1" ht="12" customHeight="1" x14ac:dyDescent="0.2">
      <c r="D3" s="41"/>
      <c r="E3" s="41"/>
      <c r="F3" s="41"/>
      <c r="G3" s="41"/>
      <c r="H3" s="41"/>
      <c r="I3" s="41"/>
    </row>
    <row r="4" spans="1:17" s="134" customFormat="1" ht="21" customHeight="1" x14ac:dyDescent="0.2">
      <c r="C4" s="342" t="s">
        <v>32</v>
      </c>
      <c r="D4" s="342"/>
      <c r="E4" s="342"/>
      <c r="F4" s="342"/>
      <c r="G4" s="348" t="s">
        <v>911</v>
      </c>
      <c r="H4" s="348" t="s">
        <v>912</v>
      </c>
      <c r="J4" s="342" t="s">
        <v>26</v>
      </c>
      <c r="K4" s="342"/>
      <c r="L4" s="342"/>
      <c r="N4" s="342" t="s">
        <v>913</v>
      </c>
      <c r="O4" s="342"/>
      <c r="P4" s="342"/>
    </row>
    <row r="5" spans="1:17" s="43" customFormat="1" ht="33.75" customHeight="1" x14ac:dyDescent="0.2">
      <c r="A5" s="42" t="s">
        <v>216</v>
      </c>
      <c r="B5" s="3" t="s">
        <v>40</v>
      </c>
      <c r="C5" s="3" t="s">
        <v>44</v>
      </c>
      <c r="D5" s="3" t="s">
        <v>42</v>
      </c>
      <c r="E5" s="3" t="s">
        <v>45</v>
      </c>
      <c r="F5" s="3" t="s">
        <v>165</v>
      </c>
      <c r="G5" s="342"/>
      <c r="H5" s="342"/>
      <c r="J5" s="3" t="s">
        <v>914</v>
      </c>
      <c r="K5" s="3" t="s">
        <v>915</v>
      </c>
      <c r="L5" s="3" t="s">
        <v>916</v>
      </c>
      <c r="N5" s="3" t="s">
        <v>917</v>
      </c>
      <c r="O5" s="3" t="s">
        <v>918</v>
      </c>
      <c r="P5" s="3" t="s">
        <v>919</v>
      </c>
    </row>
    <row r="6" spans="1:17" s="43" customFormat="1" ht="24.95" customHeight="1" x14ac:dyDescent="0.2">
      <c r="A6" s="124" t="s">
        <v>455</v>
      </c>
      <c r="B6" s="115"/>
      <c r="C6" s="115"/>
      <c r="D6" s="115"/>
      <c r="E6" s="115"/>
      <c r="F6" s="115"/>
      <c r="G6" s="115"/>
      <c r="H6" s="115"/>
      <c r="I6" s="135"/>
      <c r="J6" s="115"/>
      <c r="K6" s="115"/>
      <c r="L6" s="115"/>
      <c r="M6" s="135"/>
      <c r="N6" s="115"/>
      <c r="O6" s="115"/>
      <c r="P6" s="115"/>
    </row>
    <row r="7" spans="1:17" s="43" customFormat="1" ht="15" customHeight="1" x14ac:dyDescent="0.2">
      <c r="A7" s="120" t="s">
        <v>458</v>
      </c>
      <c r="B7" s="121">
        <v>223815742</v>
      </c>
      <c r="C7" s="122">
        <v>2.87</v>
      </c>
      <c r="D7" s="122">
        <v>2.13</v>
      </c>
      <c r="E7" s="122">
        <v>0.9</v>
      </c>
      <c r="F7" s="122">
        <v>0.9</v>
      </c>
      <c r="G7" s="122">
        <v>0.43</v>
      </c>
      <c r="H7" s="122">
        <v>-1.34</v>
      </c>
      <c r="I7" s="123"/>
      <c r="J7" s="122">
        <v>9.9600000000000009</v>
      </c>
      <c r="K7" s="122">
        <v>3.97</v>
      </c>
      <c r="L7" s="122">
        <v>1.25</v>
      </c>
      <c r="M7" s="123"/>
      <c r="N7" s="122">
        <v>0.22</v>
      </c>
      <c r="O7" s="122">
        <v>-0.19</v>
      </c>
      <c r="P7" s="122">
        <v>-0.18</v>
      </c>
      <c r="Q7" s="107"/>
    </row>
    <row r="8" spans="1:17" s="43" customFormat="1" ht="15" customHeight="1" x14ac:dyDescent="0.2">
      <c r="A8" s="120" t="s">
        <v>457</v>
      </c>
      <c r="B8" s="121">
        <v>230876717</v>
      </c>
      <c r="C8" s="122">
        <v>2.84</v>
      </c>
      <c r="D8" s="122">
        <v>2.0699999999999998</v>
      </c>
      <c r="E8" s="122">
        <v>0.93</v>
      </c>
      <c r="F8" s="122">
        <v>1.56</v>
      </c>
      <c r="G8" s="122">
        <v>0.43</v>
      </c>
      <c r="H8" s="122">
        <v>-1.3</v>
      </c>
      <c r="I8" s="123"/>
      <c r="J8" s="122">
        <v>9.15</v>
      </c>
      <c r="K8" s="122">
        <v>4.01</v>
      </c>
      <c r="L8" s="122">
        <v>1.3</v>
      </c>
      <c r="M8" s="123"/>
      <c r="N8" s="122">
        <v>0.19</v>
      </c>
      <c r="O8" s="122">
        <v>-0.17</v>
      </c>
      <c r="P8" s="122">
        <v>-0.17</v>
      </c>
      <c r="Q8" s="107"/>
    </row>
    <row r="9" spans="1:17" s="43" customFormat="1" ht="15" customHeight="1" x14ac:dyDescent="0.2">
      <c r="A9" s="120" t="s">
        <v>456</v>
      </c>
      <c r="B9" s="121">
        <v>233672230</v>
      </c>
      <c r="C9" s="122">
        <v>3.08</v>
      </c>
      <c r="D9" s="122">
        <v>2.5299999999999998</v>
      </c>
      <c r="E9" s="122">
        <v>0.83</v>
      </c>
      <c r="F9" s="122">
        <v>1.38</v>
      </c>
      <c r="G9" s="122">
        <v>0.42</v>
      </c>
      <c r="H9" s="122">
        <v>-1.25</v>
      </c>
      <c r="I9" s="123"/>
      <c r="J9" s="122">
        <v>9.15</v>
      </c>
      <c r="K9" s="122">
        <v>3.96</v>
      </c>
      <c r="L9" s="122">
        <v>1.31</v>
      </c>
      <c r="M9" s="123"/>
      <c r="N9" s="122">
        <v>0.17</v>
      </c>
      <c r="O9" s="122">
        <v>-0.17</v>
      </c>
      <c r="P9" s="122">
        <v>-0.16</v>
      </c>
      <c r="Q9" s="107"/>
    </row>
    <row r="10" spans="1:17" s="43" customFormat="1" ht="15" customHeight="1" x14ac:dyDescent="0.2">
      <c r="A10" s="120" t="s">
        <v>875</v>
      </c>
      <c r="B10" s="121">
        <v>236116591</v>
      </c>
      <c r="C10" s="122">
        <v>2.64</v>
      </c>
      <c r="D10" s="122">
        <v>2.11</v>
      </c>
      <c r="E10" s="122">
        <v>0.78</v>
      </c>
      <c r="F10" s="122">
        <v>1.75</v>
      </c>
      <c r="G10" s="122">
        <v>0.44</v>
      </c>
      <c r="H10" s="122">
        <v>-1.26</v>
      </c>
      <c r="I10" s="123"/>
      <c r="J10" s="122">
        <v>10.41</v>
      </c>
      <c r="K10" s="122">
        <v>4.41</v>
      </c>
      <c r="L10" s="122">
        <v>1.34</v>
      </c>
      <c r="M10" s="123"/>
      <c r="N10" s="122">
        <v>0.36</v>
      </c>
      <c r="O10" s="122">
        <v>-0.3</v>
      </c>
      <c r="P10" s="122">
        <v>-0.28999999999999998</v>
      </c>
      <c r="Q10" s="107"/>
    </row>
    <row r="11" spans="1:17" s="43" customFormat="1" ht="15" customHeight="1" x14ac:dyDescent="0.2">
      <c r="A11" s="120" t="s">
        <v>876</v>
      </c>
      <c r="B11" s="121">
        <v>236929344</v>
      </c>
      <c r="C11" s="122">
        <v>2.99</v>
      </c>
      <c r="D11" s="122">
        <v>2.2599999999999998</v>
      </c>
      <c r="E11" s="122">
        <v>0.79</v>
      </c>
      <c r="F11" s="122">
        <v>2.2999999999999998</v>
      </c>
      <c r="G11" s="122">
        <v>0.46</v>
      </c>
      <c r="H11" s="122">
        <v>-1.22</v>
      </c>
      <c r="I11" s="123"/>
      <c r="J11" s="122">
        <v>9.91</v>
      </c>
      <c r="K11" s="122">
        <v>4.0199999999999996</v>
      </c>
      <c r="L11" s="122">
        <v>1.17</v>
      </c>
      <c r="M11" s="123"/>
      <c r="N11" s="122">
        <v>0.33</v>
      </c>
      <c r="O11" s="122">
        <v>-0.26</v>
      </c>
      <c r="P11" s="122">
        <v>-0.25</v>
      </c>
      <c r="Q11" s="107"/>
    </row>
    <row r="12" spans="1:17" s="43" customFormat="1" ht="15" customHeight="1" x14ac:dyDescent="0.2">
      <c r="A12" s="120" t="s">
        <v>877</v>
      </c>
      <c r="B12" s="121">
        <v>250358755</v>
      </c>
      <c r="C12" s="122">
        <v>3.96</v>
      </c>
      <c r="D12" s="122">
        <v>2.5299999999999998</v>
      </c>
      <c r="E12" s="122">
        <v>0.85</v>
      </c>
      <c r="F12" s="122">
        <v>0.87</v>
      </c>
      <c r="G12" s="122">
        <v>0.43</v>
      </c>
      <c r="H12" s="122">
        <v>-1.37</v>
      </c>
      <c r="I12" s="123"/>
      <c r="J12" s="122">
        <v>9.89</v>
      </c>
      <c r="K12" s="122">
        <v>6.13</v>
      </c>
      <c r="L12" s="122">
        <v>1.49</v>
      </c>
      <c r="M12" s="123"/>
      <c r="N12" s="122">
        <v>0.32</v>
      </c>
      <c r="O12" s="122">
        <v>-0.27</v>
      </c>
      <c r="P12" s="122">
        <v>-0.25</v>
      </c>
      <c r="Q12" s="107"/>
    </row>
    <row r="13" spans="1:17" s="43" customFormat="1" ht="15" customHeight="1" x14ac:dyDescent="0.2">
      <c r="A13" s="120" t="s">
        <v>878</v>
      </c>
      <c r="B13" s="121">
        <v>274636995</v>
      </c>
      <c r="C13" s="122">
        <v>3.23</v>
      </c>
      <c r="D13" s="122">
        <v>2.79</v>
      </c>
      <c r="E13" s="122">
        <v>0.71</v>
      </c>
      <c r="F13" s="122">
        <v>2.02</v>
      </c>
      <c r="G13" s="122">
        <v>0.4</v>
      </c>
      <c r="H13" s="122">
        <v>-1.37</v>
      </c>
      <c r="I13" s="123"/>
      <c r="J13" s="122">
        <v>9.9700000000000006</v>
      </c>
      <c r="K13" s="122">
        <v>6.54</v>
      </c>
      <c r="L13" s="122">
        <v>1.37</v>
      </c>
      <c r="M13" s="123"/>
      <c r="N13" s="122">
        <v>0.28999999999999998</v>
      </c>
      <c r="O13" s="122">
        <v>-0.2</v>
      </c>
      <c r="P13" s="122">
        <v>-0.19</v>
      </c>
      <c r="Q13" s="107"/>
    </row>
    <row r="14" spans="1:17" s="43" customFormat="1" ht="15" customHeight="1" x14ac:dyDescent="0.2">
      <c r="A14" s="120" t="s">
        <v>879</v>
      </c>
      <c r="B14" s="121">
        <v>272204430</v>
      </c>
      <c r="C14" s="122">
        <v>2.2000000000000002</v>
      </c>
      <c r="D14" s="122">
        <v>3.18</v>
      </c>
      <c r="E14" s="122">
        <v>0.72</v>
      </c>
      <c r="F14" s="122">
        <v>2.91</v>
      </c>
      <c r="G14" s="122">
        <v>0.41</v>
      </c>
      <c r="H14" s="122">
        <v>-1.38</v>
      </c>
      <c r="I14" s="123"/>
      <c r="J14" s="122">
        <v>10.44</v>
      </c>
      <c r="K14" s="122">
        <v>5.75</v>
      </c>
      <c r="L14" s="122">
        <v>1.46</v>
      </c>
      <c r="M14" s="123"/>
      <c r="N14" s="122">
        <v>0.3</v>
      </c>
      <c r="O14" s="122">
        <v>-0.2</v>
      </c>
      <c r="P14" s="122">
        <v>-0.18</v>
      </c>
      <c r="Q14" s="107"/>
    </row>
    <row r="15" spans="1:17" s="43" customFormat="1" ht="15" customHeight="1" x14ac:dyDescent="0.2">
      <c r="A15" s="120" t="s">
        <v>880</v>
      </c>
      <c r="B15" s="121">
        <v>293669186</v>
      </c>
      <c r="C15" s="122">
        <v>2.97</v>
      </c>
      <c r="D15" s="122">
        <v>3.35</v>
      </c>
      <c r="E15" s="122">
        <v>0.67</v>
      </c>
      <c r="F15" s="122">
        <v>5.64</v>
      </c>
      <c r="G15" s="122">
        <v>0.37</v>
      </c>
      <c r="H15" s="122">
        <v>-1.34</v>
      </c>
      <c r="I15" s="123"/>
      <c r="J15" s="122">
        <v>10.26</v>
      </c>
      <c r="K15" s="122">
        <v>5.63</v>
      </c>
      <c r="L15" s="122">
        <v>1.41</v>
      </c>
      <c r="M15" s="123"/>
      <c r="N15" s="122">
        <v>0.24</v>
      </c>
      <c r="O15" s="122">
        <v>-0.17</v>
      </c>
      <c r="P15" s="122">
        <v>-0.16</v>
      </c>
      <c r="Q15" s="107"/>
    </row>
    <row r="16" spans="1:17" s="43" customFormat="1" ht="15" customHeight="1" x14ac:dyDescent="0.2">
      <c r="A16" s="128" t="s">
        <v>881</v>
      </c>
      <c r="B16" s="129">
        <v>317293875</v>
      </c>
      <c r="C16" s="130">
        <v>1.98</v>
      </c>
      <c r="D16" s="130">
        <v>3.32</v>
      </c>
      <c r="E16" s="130">
        <v>0.63</v>
      </c>
      <c r="F16" s="130">
        <v>2.02</v>
      </c>
      <c r="G16" s="130">
        <v>0.35</v>
      </c>
      <c r="H16" s="130">
        <v>-1.2</v>
      </c>
      <c r="I16" s="131"/>
      <c r="J16" s="130">
        <v>2</v>
      </c>
      <c r="K16" s="130">
        <v>5.98</v>
      </c>
      <c r="L16" s="130">
        <v>1.48</v>
      </c>
      <c r="M16" s="131"/>
      <c r="N16" s="130">
        <v>0.27</v>
      </c>
      <c r="O16" s="130">
        <v>-0.19</v>
      </c>
      <c r="P16" s="130">
        <v>-0.17</v>
      </c>
      <c r="Q16" s="107"/>
    </row>
    <row r="17" spans="1:17" s="43" customFormat="1" ht="15" customHeight="1" x14ac:dyDescent="0.2">
      <c r="A17" s="124"/>
      <c r="B17" s="125"/>
      <c r="C17" s="126"/>
      <c r="D17" s="126"/>
      <c r="E17" s="126"/>
      <c r="F17" s="126"/>
      <c r="G17" s="126"/>
      <c r="H17" s="126"/>
      <c r="I17" s="127"/>
      <c r="J17" s="126"/>
      <c r="K17" s="126"/>
      <c r="L17" s="126"/>
      <c r="M17" s="127"/>
      <c r="N17" s="126"/>
      <c r="O17" s="126"/>
      <c r="P17" s="126"/>
      <c r="Q17" s="107"/>
    </row>
    <row r="18" spans="1:17" s="43" customFormat="1" ht="24.95" customHeight="1" x14ac:dyDescent="0.2">
      <c r="A18" s="124" t="s">
        <v>459</v>
      </c>
      <c r="B18" s="125"/>
      <c r="C18" s="126"/>
      <c r="D18" s="126"/>
      <c r="E18" s="126"/>
      <c r="F18" s="126"/>
      <c r="G18" s="126"/>
      <c r="H18" s="126"/>
      <c r="I18" s="127"/>
      <c r="J18" s="126"/>
      <c r="K18" s="126"/>
      <c r="L18" s="126"/>
      <c r="M18" s="127"/>
      <c r="N18" s="126"/>
      <c r="O18" s="126"/>
      <c r="P18" s="126"/>
      <c r="Q18" s="107"/>
    </row>
    <row r="19" spans="1:17" s="43" customFormat="1" ht="15" customHeight="1" x14ac:dyDescent="0.2">
      <c r="A19" s="120" t="s">
        <v>458</v>
      </c>
      <c r="B19" s="121">
        <v>184330432</v>
      </c>
      <c r="C19" s="122">
        <v>3.53</v>
      </c>
      <c r="D19" s="122">
        <v>2.62</v>
      </c>
      <c r="E19" s="122">
        <v>1.1100000000000001</v>
      </c>
      <c r="F19" s="122">
        <v>1.1100000000000001</v>
      </c>
      <c r="G19" s="122">
        <v>0.53</v>
      </c>
      <c r="H19" s="122">
        <v>-1.63</v>
      </c>
      <c r="I19" s="123"/>
      <c r="J19" s="122">
        <v>12.06</v>
      </c>
      <c r="K19" s="122">
        <v>4.8</v>
      </c>
      <c r="L19" s="122">
        <v>1.29</v>
      </c>
      <c r="M19" s="123"/>
      <c r="N19" s="122">
        <v>0.26</v>
      </c>
      <c r="O19" s="122">
        <v>-0.23</v>
      </c>
      <c r="P19" s="122">
        <v>-0.22</v>
      </c>
      <c r="Q19" s="107"/>
    </row>
    <row r="20" spans="1:17" s="43" customFormat="1" ht="15" customHeight="1" x14ac:dyDescent="0.2">
      <c r="A20" s="120" t="s">
        <v>457</v>
      </c>
      <c r="B20" s="121">
        <v>185782356</v>
      </c>
      <c r="C20" s="122">
        <v>3.57</v>
      </c>
      <c r="D20" s="122">
        <v>2.6</v>
      </c>
      <c r="E20" s="122">
        <v>1.17</v>
      </c>
      <c r="F20" s="122">
        <v>1.96</v>
      </c>
      <c r="G20" s="122">
        <v>0.54</v>
      </c>
      <c r="H20" s="122">
        <v>-1.61</v>
      </c>
      <c r="I20" s="123"/>
      <c r="J20" s="122">
        <v>11.34</v>
      </c>
      <c r="K20" s="122">
        <v>4.97</v>
      </c>
      <c r="L20" s="122">
        <v>1.26</v>
      </c>
      <c r="M20" s="123"/>
      <c r="N20" s="122">
        <v>0.24</v>
      </c>
      <c r="O20" s="122">
        <v>-0.21</v>
      </c>
      <c r="P20" s="122">
        <v>-0.2</v>
      </c>
      <c r="Q20" s="107"/>
    </row>
    <row r="21" spans="1:17" s="43" customFormat="1" ht="15" customHeight="1" x14ac:dyDescent="0.2">
      <c r="A21" s="120" t="s">
        <v>456</v>
      </c>
      <c r="B21" s="121">
        <v>186617232</v>
      </c>
      <c r="C21" s="122">
        <v>3.9</v>
      </c>
      <c r="D21" s="122">
        <v>3.2</v>
      </c>
      <c r="E21" s="122">
        <v>1.05</v>
      </c>
      <c r="F21" s="122">
        <v>1.75</v>
      </c>
      <c r="G21" s="122">
        <v>0.52</v>
      </c>
      <c r="H21" s="122">
        <v>-1.56</v>
      </c>
      <c r="I21" s="123"/>
      <c r="J21" s="122">
        <v>11.56</v>
      </c>
      <c r="K21" s="122">
        <v>4.96</v>
      </c>
      <c r="L21" s="122">
        <v>1.29</v>
      </c>
      <c r="M21" s="123"/>
      <c r="N21" s="122">
        <v>0.21</v>
      </c>
      <c r="O21" s="122">
        <v>-0.21</v>
      </c>
      <c r="P21" s="122">
        <v>-0.2</v>
      </c>
      <c r="Q21" s="107"/>
    </row>
    <row r="22" spans="1:17" s="43" customFormat="1" ht="15" customHeight="1" x14ac:dyDescent="0.2">
      <c r="A22" s="120" t="s">
        <v>875</v>
      </c>
      <c r="B22" s="121">
        <v>186707666</v>
      </c>
      <c r="C22" s="122">
        <v>3.39</v>
      </c>
      <c r="D22" s="122">
        <v>2.71</v>
      </c>
      <c r="E22" s="122">
        <v>1</v>
      </c>
      <c r="F22" s="122">
        <v>2.25</v>
      </c>
      <c r="G22" s="122">
        <v>0.55000000000000004</v>
      </c>
      <c r="H22" s="122">
        <v>-1.59</v>
      </c>
      <c r="I22" s="123"/>
      <c r="J22" s="122">
        <v>13.28</v>
      </c>
      <c r="K22" s="122">
        <v>5.66</v>
      </c>
      <c r="L22" s="122">
        <v>1.43</v>
      </c>
      <c r="M22" s="123"/>
      <c r="N22" s="122">
        <v>0.46</v>
      </c>
      <c r="O22" s="122">
        <v>-0.38</v>
      </c>
      <c r="P22" s="122">
        <v>-0.36</v>
      </c>
      <c r="Q22" s="107"/>
    </row>
    <row r="23" spans="1:17" s="43" customFormat="1" ht="15" customHeight="1" x14ac:dyDescent="0.2">
      <c r="A23" s="120" t="s">
        <v>876</v>
      </c>
      <c r="B23" s="121">
        <v>175799088</v>
      </c>
      <c r="C23" s="122">
        <v>4.09</v>
      </c>
      <c r="D23" s="122">
        <v>3.1</v>
      </c>
      <c r="E23" s="122">
        <v>1.08</v>
      </c>
      <c r="F23" s="122">
        <v>3.15</v>
      </c>
      <c r="G23" s="122">
        <v>0.62</v>
      </c>
      <c r="H23" s="122">
        <v>-1.64</v>
      </c>
      <c r="I23" s="123"/>
      <c r="J23" s="122">
        <v>13.48</v>
      </c>
      <c r="K23" s="122">
        <v>5.47</v>
      </c>
      <c r="L23" s="122">
        <v>1.48</v>
      </c>
      <c r="M23" s="123"/>
      <c r="N23" s="122">
        <v>0.44</v>
      </c>
      <c r="O23" s="122">
        <v>-0.35</v>
      </c>
      <c r="P23" s="122">
        <v>-0.33</v>
      </c>
      <c r="Q23" s="107"/>
    </row>
    <row r="24" spans="1:17" s="43" customFormat="1" ht="15" customHeight="1" x14ac:dyDescent="0.2">
      <c r="A24" s="120" t="s">
        <v>877</v>
      </c>
      <c r="B24" s="121">
        <v>183510388</v>
      </c>
      <c r="C24" s="122">
        <v>5.53</v>
      </c>
      <c r="D24" s="122">
        <v>3.54</v>
      </c>
      <c r="E24" s="122">
        <v>1.19</v>
      </c>
      <c r="F24" s="122">
        <v>1.22</v>
      </c>
      <c r="G24" s="122">
        <v>0.59</v>
      </c>
      <c r="H24" s="122">
        <v>-1.87</v>
      </c>
      <c r="I24" s="123"/>
      <c r="J24" s="122">
        <v>13.64</v>
      </c>
      <c r="K24" s="122">
        <v>8.5299999999999994</v>
      </c>
      <c r="L24" s="122">
        <v>1.82</v>
      </c>
      <c r="M24" s="123"/>
      <c r="N24" s="122">
        <v>0.43</v>
      </c>
      <c r="O24" s="122">
        <v>-0.36</v>
      </c>
      <c r="P24" s="122">
        <v>-0.35</v>
      </c>
      <c r="Q24" s="107"/>
    </row>
    <row r="25" spans="1:17" s="43" customFormat="1" ht="15" customHeight="1" x14ac:dyDescent="0.2">
      <c r="A25" s="120" t="s">
        <v>878</v>
      </c>
      <c r="B25" s="121">
        <v>197934592</v>
      </c>
      <c r="C25" s="122">
        <v>4.63</v>
      </c>
      <c r="D25" s="122">
        <v>4</v>
      </c>
      <c r="E25" s="122">
        <v>1.01</v>
      </c>
      <c r="F25" s="122">
        <v>2.89</v>
      </c>
      <c r="G25" s="122">
        <v>0.55000000000000004</v>
      </c>
      <c r="H25" s="122">
        <v>-1.9</v>
      </c>
      <c r="I25" s="123"/>
      <c r="J25" s="122">
        <v>14.06</v>
      </c>
      <c r="K25" s="122">
        <v>9.32</v>
      </c>
      <c r="L25" s="122">
        <v>1.66</v>
      </c>
      <c r="M25" s="123"/>
      <c r="N25" s="122">
        <v>0.41</v>
      </c>
      <c r="O25" s="122">
        <v>-0.28000000000000003</v>
      </c>
      <c r="P25" s="122">
        <v>-0.26</v>
      </c>
      <c r="Q25" s="107"/>
    </row>
    <row r="26" spans="1:17" s="43" customFormat="1" ht="15" customHeight="1" x14ac:dyDescent="0.2">
      <c r="A26" s="120" t="s">
        <v>879</v>
      </c>
      <c r="B26" s="121">
        <v>188542744</v>
      </c>
      <c r="C26" s="122">
        <v>3.16</v>
      </c>
      <c r="D26" s="122">
        <v>4.7300000000000004</v>
      </c>
      <c r="E26" s="122">
        <v>1.06</v>
      </c>
      <c r="F26" s="122">
        <v>4.33</v>
      </c>
      <c r="G26" s="122">
        <v>0.6</v>
      </c>
      <c r="H26" s="122">
        <v>-1.98</v>
      </c>
      <c r="I26" s="123"/>
      <c r="J26" s="122">
        <v>15.36</v>
      </c>
      <c r="K26" s="122">
        <v>8.52</v>
      </c>
      <c r="L26" s="122">
        <v>1.76</v>
      </c>
      <c r="M26" s="123"/>
      <c r="N26" s="122">
        <v>0.43</v>
      </c>
      <c r="O26" s="122">
        <v>-0.28999999999999998</v>
      </c>
      <c r="P26" s="122">
        <v>-0.27</v>
      </c>
      <c r="Q26" s="107"/>
    </row>
    <row r="27" spans="1:17" s="43" customFormat="1" ht="15" customHeight="1" x14ac:dyDescent="0.2">
      <c r="A27" s="120" t="s">
        <v>880</v>
      </c>
      <c r="B27" s="121">
        <v>202000384</v>
      </c>
      <c r="C27" s="122">
        <v>3.82</v>
      </c>
      <c r="D27" s="122">
        <v>5.0199999999999996</v>
      </c>
      <c r="E27" s="122">
        <v>1</v>
      </c>
      <c r="F27" s="122">
        <v>8.44</v>
      </c>
      <c r="G27" s="122">
        <v>0.53</v>
      </c>
      <c r="H27" s="122">
        <v>-1.95</v>
      </c>
      <c r="I27" s="123"/>
      <c r="J27" s="122">
        <v>15.19</v>
      </c>
      <c r="K27" s="122">
        <v>8.36</v>
      </c>
      <c r="L27" s="122">
        <v>1.67</v>
      </c>
      <c r="M27" s="123"/>
      <c r="N27" s="122">
        <v>0.35</v>
      </c>
      <c r="O27" s="122">
        <v>-0.25</v>
      </c>
      <c r="P27" s="122">
        <v>-0.23</v>
      </c>
      <c r="Q27" s="107"/>
    </row>
    <row r="28" spans="1:17" s="43" customFormat="1" ht="15" customHeight="1" x14ac:dyDescent="0.2">
      <c r="A28" s="128" t="s">
        <v>881</v>
      </c>
      <c r="B28" s="129">
        <v>210172452</v>
      </c>
      <c r="C28" s="130">
        <v>3.02</v>
      </c>
      <c r="D28" s="130">
        <v>5.2</v>
      </c>
      <c r="E28" s="130">
        <v>0.98</v>
      </c>
      <c r="F28" s="130">
        <v>3.16</v>
      </c>
      <c r="G28" s="130">
        <v>0.52</v>
      </c>
      <c r="H28" s="130">
        <v>-1.8</v>
      </c>
      <c r="I28" s="131"/>
      <c r="J28" s="130">
        <v>3.09</v>
      </c>
      <c r="K28" s="130">
        <v>9.25</v>
      </c>
      <c r="L28" s="130">
        <v>1.78</v>
      </c>
      <c r="M28" s="131"/>
      <c r="N28" s="130">
        <v>0.41</v>
      </c>
      <c r="O28" s="130">
        <v>-0.28999999999999998</v>
      </c>
      <c r="P28" s="130">
        <v>-0.26</v>
      </c>
      <c r="Q28" s="107"/>
    </row>
    <row r="29" spans="1:17" s="43" customFormat="1" ht="15" customHeight="1" x14ac:dyDescent="0.2">
      <c r="A29" s="124"/>
      <c r="B29" s="125"/>
      <c r="C29" s="126"/>
      <c r="D29" s="126"/>
      <c r="E29" s="126"/>
      <c r="F29" s="126"/>
      <c r="G29" s="126"/>
      <c r="H29" s="126"/>
      <c r="I29" s="127"/>
      <c r="J29" s="126"/>
      <c r="K29" s="126"/>
      <c r="L29" s="126"/>
      <c r="M29" s="127"/>
      <c r="N29" s="126"/>
      <c r="O29" s="126"/>
      <c r="P29" s="126"/>
      <c r="Q29" s="107"/>
    </row>
    <row r="30" spans="1:17" s="43" customFormat="1" ht="24.95" customHeight="1" x14ac:dyDescent="0.2">
      <c r="A30" s="124" t="s">
        <v>460</v>
      </c>
      <c r="B30" s="125"/>
      <c r="C30" s="126"/>
      <c r="D30" s="126"/>
      <c r="E30" s="126"/>
      <c r="F30" s="126"/>
      <c r="G30" s="126"/>
      <c r="H30" s="126"/>
      <c r="I30" s="127"/>
      <c r="J30" s="126"/>
      <c r="K30" s="126"/>
      <c r="L30" s="126"/>
      <c r="M30" s="127"/>
      <c r="N30" s="126"/>
      <c r="O30" s="126"/>
      <c r="P30" s="126"/>
      <c r="Q30" s="107"/>
    </row>
    <row r="31" spans="1:17" s="43" customFormat="1" ht="15" customHeight="1" x14ac:dyDescent="0.2">
      <c r="A31" s="120" t="s">
        <v>458</v>
      </c>
      <c r="B31" s="121">
        <v>1117934</v>
      </c>
      <c r="C31" s="122" t="s">
        <v>454</v>
      </c>
      <c r="D31" s="122">
        <v>0.12</v>
      </c>
      <c r="E31" s="122">
        <v>0.76</v>
      </c>
      <c r="F31" s="122">
        <v>15.78</v>
      </c>
      <c r="G31" s="122">
        <v>7.0000000000000007E-2</v>
      </c>
      <c r="H31" s="122">
        <v>-0.37</v>
      </c>
      <c r="I31" s="123"/>
      <c r="J31" s="122" t="s">
        <v>454</v>
      </c>
      <c r="K31" s="122">
        <v>8.75</v>
      </c>
      <c r="L31" s="122">
        <v>100</v>
      </c>
      <c r="M31" s="123"/>
      <c r="N31" s="122">
        <v>0.28000000000000003</v>
      </c>
      <c r="O31" s="122">
        <v>-0.02</v>
      </c>
      <c r="P31" s="122">
        <v>-0.01</v>
      </c>
      <c r="Q31" s="107"/>
    </row>
    <row r="32" spans="1:17" s="43" customFormat="1" ht="15" customHeight="1" x14ac:dyDescent="0.2">
      <c r="A32" s="120" t="s">
        <v>457</v>
      </c>
      <c r="B32" s="121">
        <v>543431</v>
      </c>
      <c r="C32" s="122" t="s">
        <v>454</v>
      </c>
      <c r="D32" s="122">
        <v>0.16</v>
      </c>
      <c r="E32" s="122">
        <v>0.32</v>
      </c>
      <c r="F32" s="122">
        <v>11.89</v>
      </c>
      <c r="G32" s="122">
        <v>0.12</v>
      </c>
      <c r="H32" s="122">
        <v>-0.74</v>
      </c>
      <c r="I32" s="123"/>
      <c r="J32" s="122" t="s">
        <v>454</v>
      </c>
      <c r="K32" s="122">
        <v>11.49</v>
      </c>
      <c r="L32" s="122">
        <v>100</v>
      </c>
      <c r="M32" s="123"/>
      <c r="N32" s="122">
        <v>0.65</v>
      </c>
      <c r="O32" s="122">
        <v>-0.04</v>
      </c>
      <c r="P32" s="122">
        <v>-0.01</v>
      </c>
      <c r="Q32" s="107"/>
    </row>
    <row r="33" spans="1:17" s="43" customFormat="1" ht="15" customHeight="1" x14ac:dyDescent="0.2">
      <c r="A33" s="120" t="s">
        <v>456</v>
      </c>
      <c r="B33" s="121">
        <v>1129976</v>
      </c>
      <c r="C33" s="122" t="s">
        <v>454</v>
      </c>
      <c r="D33" s="122">
        <v>0.05</v>
      </c>
      <c r="E33" s="122">
        <v>1.26</v>
      </c>
      <c r="F33" s="122">
        <v>12.11</v>
      </c>
      <c r="G33" s="122">
        <v>0.06</v>
      </c>
      <c r="H33" s="122">
        <v>-0.35</v>
      </c>
      <c r="I33" s="123"/>
      <c r="J33" s="122" t="s">
        <v>454</v>
      </c>
      <c r="K33" s="122">
        <v>5.73</v>
      </c>
      <c r="L33" s="122">
        <v>100</v>
      </c>
      <c r="M33" s="123"/>
      <c r="N33" s="122">
        <v>0.33</v>
      </c>
      <c r="O33" s="122">
        <v>-0.03</v>
      </c>
      <c r="P33" s="122">
        <v>-0.01</v>
      </c>
      <c r="Q33" s="107"/>
    </row>
    <row r="34" spans="1:17" s="43" customFormat="1" ht="15" customHeight="1" x14ac:dyDescent="0.2">
      <c r="A34" s="120" t="s">
        <v>875</v>
      </c>
      <c r="B34" s="121">
        <v>1117355</v>
      </c>
      <c r="C34" s="122" t="s">
        <v>454</v>
      </c>
      <c r="D34" s="122">
        <v>0.06</v>
      </c>
      <c r="E34" s="122">
        <v>0.46</v>
      </c>
      <c r="F34" s="122">
        <v>26</v>
      </c>
      <c r="G34" s="122">
        <v>0.06</v>
      </c>
      <c r="H34" s="122">
        <v>-0.34</v>
      </c>
      <c r="I34" s="123"/>
      <c r="J34" s="122" t="s">
        <v>454</v>
      </c>
      <c r="K34" s="122">
        <v>12.72</v>
      </c>
      <c r="L34" s="122">
        <v>116.44</v>
      </c>
      <c r="M34" s="123"/>
      <c r="N34" s="122">
        <v>0.89</v>
      </c>
      <c r="O34" s="122">
        <v>-0.05</v>
      </c>
      <c r="P34" s="122">
        <v>-0.01</v>
      </c>
      <c r="Q34" s="107"/>
    </row>
    <row r="35" spans="1:17" s="43" customFormat="1" ht="15" customHeight="1" x14ac:dyDescent="0.2">
      <c r="A35" s="120" t="s">
        <v>876</v>
      </c>
      <c r="B35" s="121">
        <v>1154931</v>
      </c>
      <c r="C35" s="122" t="s">
        <v>454</v>
      </c>
      <c r="D35" s="122">
        <v>0.04</v>
      </c>
      <c r="E35" s="122">
        <v>1.9</v>
      </c>
      <c r="F35" s="122">
        <v>-11.42</v>
      </c>
      <c r="G35" s="122">
        <v>0.06</v>
      </c>
      <c r="H35" s="122">
        <v>-0.38</v>
      </c>
      <c r="I35" s="123"/>
      <c r="J35" s="122" t="s">
        <v>454</v>
      </c>
      <c r="K35" s="122">
        <v>13.53</v>
      </c>
      <c r="L35" s="122">
        <v>45.35</v>
      </c>
      <c r="M35" s="123"/>
      <c r="N35" s="122">
        <v>1.74</v>
      </c>
      <c r="O35" s="122">
        <v>-0.28999999999999998</v>
      </c>
      <c r="P35" s="122">
        <v>-0.26</v>
      </c>
      <c r="Q35" s="107"/>
    </row>
    <row r="36" spans="1:17" s="43" customFormat="1" ht="15" customHeight="1" x14ac:dyDescent="0.2">
      <c r="A36" s="120" t="s">
        <v>877</v>
      </c>
      <c r="B36" s="121">
        <v>1206168</v>
      </c>
      <c r="C36" s="122" t="s">
        <v>454</v>
      </c>
      <c r="D36" s="122">
        <v>0.04</v>
      </c>
      <c r="E36" s="122">
        <v>1.25</v>
      </c>
      <c r="F36" s="122" t="s">
        <v>454</v>
      </c>
      <c r="G36" s="122">
        <v>0.05</v>
      </c>
      <c r="H36" s="122">
        <v>-0.63</v>
      </c>
      <c r="I36" s="123"/>
      <c r="J36" s="122" t="s">
        <v>454</v>
      </c>
      <c r="K36" s="122">
        <v>15.63</v>
      </c>
      <c r="L36" s="122">
        <v>44.18</v>
      </c>
      <c r="M36" s="123"/>
      <c r="N36" s="122">
        <v>1.06</v>
      </c>
      <c r="O36" s="122">
        <v>-0.28000000000000003</v>
      </c>
      <c r="P36" s="122">
        <v>-0.25</v>
      </c>
      <c r="Q36" s="107"/>
    </row>
    <row r="37" spans="1:17" s="43" customFormat="1" ht="15" customHeight="1" x14ac:dyDescent="0.2">
      <c r="A37" s="120" t="s">
        <v>878</v>
      </c>
      <c r="B37" s="121">
        <v>641977</v>
      </c>
      <c r="C37" s="122" t="s">
        <v>454</v>
      </c>
      <c r="D37" s="122">
        <v>0.9</v>
      </c>
      <c r="E37" s="122">
        <v>11.59</v>
      </c>
      <c r="F37" s="122" t="s">
        <v>454</v>
      </c>
      <c r="G37" s="122">
        <v>0.1</v>
      </c>
      <c r="H37" s="122">
        <v>-1.4</v>
      </c>
      <c r="I37" s="123"/>
      <c r="J37" s="122" t="s">
        <v>454</v>
      </c>
      <c r="K37" s="122">
        <v>19.11</v>
      </c>
      <c r="L37" s="122">
        <v>215.12</v>
      </c>
      <c r="M37" s="123"/>
      <c r="N37" s="122">
        <v>1.99</v>
      </c>
      <c r="O37" s="122">
        <v>-0.23</v>
      </c>
      <c r="P37" s="122">
        <v>-0.2</v>
      </c>
      <c r="Q37" s="107"/>
    </row>
    <row r="38" spans="1:17" s="43" customFormat="1" ht="15" customHeight="1" x14ac:dyDescent="0.2">
      <c r="A38" s="120" t="s">
        <v>879</v>
      </c>
      <c r="B38" s="121">
        <v>1291686</v>
      </c>
      <c r="C38" s="122">
        <v>5.9</v>
      </c>
      <c r="D38" s="122">
        <v>0.14000000000000001</v>
      </c>
      <c r="E38" s="122">
        <v>1.78</v>
      </c>
      <c r="F38" s="122">
        <v>55.31</v>
      </c>
      <c r="G38" s="122">
        <v>0.05</v>
      </c>
      <c r="H38" s="122">
        <v>-0.89</v>
      </c>
      <c r="I38" s="123"/>
      <c r="J38" s="122" t="s">
        <v>454</v>
      </c>
      <c r="K38" s="122">
        <v>15</v>
      </c>
      <c r="L38" s="122">
        <v>66.930000000000007</v>
      </c>
      <c r="M38" s="123"/>
      <c r="N38" s="122">
        <v>1.46</v>
      </c>
      <c r="O38" s="122">
        <v>-0.28000000000000003</v>
      </c>
      <c r="P38" s="122">
        <v>-0.25</v>
      </c>
      <c r="Q38" s="107"/>
    </row>
    <row r="39" spans="1:17" s="43" customFormat="1" ht="15" customHeight="1" x14ac:dyDescent="0.2">
      <c r="A39" s="120" t="s">
        <v>880</v>
      </c>
      <c r="B39" s="121">
        <v>1159327</v>
      </c>
      <c r="C39" s="122" t="s">
        <v>454</v>
      </c>
      <c r="D39" s="122">
        <v>0.16</v>
      </c>
      <c r="E39" s="122">
        <v>4.43</v>
      </c>
      <c r="F39" s="122">
        <v>50.43</v>
      </c>
      <c r="G39" s="122">
        <v>0.06</v>
      </c>
      <c r="H39" s="122">
        <v>-1.07</v>
      </c>
      <c r="I39" s="123"/>
      <c r="J39" s="122" t="s">
        <v>454</v>
      </c>
      <c r="K39" s="122">
        <v>8.14</v>
      </c>
      <c r="L39" s="122">
        <v>55.9</v>
      </c>
      <c r="M39" s="123"/>
      <c r="N39" s="122">
        <v>1.73</v>
      </c>
      <c r="O39" s="122">
        <v>-0.03</v>
      </c>
      <c r="P39" s="122">
        <v>-0.01</v>
      </c>
      <c r="Q39" s="107"/>
    </row>
    <row r="40" spans="1:17" s="43" customFormat="1" ht="15" customHeight="1" x14ac:dyDescent="0.2">
      <c r="A40" s="128" t="s">
        <v>881</v>
      </c>
      <c r="B40" s="129">
        <v>1233168</v>
      </c>
      <c r="C40" s="130" t="s">
        <v>454</v>
      </c>
      <c r="D40" s="130">
        <v>0.14000000000000001</v>
      </c>
      <c r="E40" s="130">
        <v>2.2400000000000002</v>
      </c>
      <c r="F40" s="130">
        <v>2.66</v>
      </c>
      <c r="G40" s="130">
        <v>0.05</v>
      </c>
      <c r="H40" s="130">
        <v>-1.34</v>
      </c>
      <c r="I40" s="131"/>
      <c r="J40" s="130" t="s">
        <v>454</v>
      </c>
      <c r="K40" s="130">
        <v>19.09</v>
      </c>
      <c r="L40" s="130">
        <v>48.32</v>
      </c>
      <c r="M40" s="131"/>
      <c r="N40" s="130">
        <v>1.71</v>
      </c>
      <c r="O40" s="130">
        <v>-1.36</v>
      </c>
      <c r="P40" s="130">
        <v>-1.33</v>
      </c>
      <c r="Q40" s="107"/>
    </row>
    <row r="41" spans="1:17" s="43" customFormat="1" ht="15" customHeight="1" x14ac:dyDescent="0.2">
      <c r="A41" s="124"/>
      <c r="B41" s="125"/>
      <c r="C41" s="126"/>
      <c r="D41" s="126"/>
      <c r="E41" s="126"/>
      <c r="F41" s="126"/>
      <c r="G41" s="126"/>
      <c r="H41" s="126"/>
      <c r="I41" s="127"/>
      <c r="J41" s="126"/>
      <c r="K41" s="126"/>
      <c r="L41" s="126"/>
      <c r="M41" s="127"/>
      <c r="N41" s="126"/>
      <c r="O41" s="126"/>
      <c r="P41" s="126"/>
      <c r="Q41" s="107"/>
    </row>
    <row r="42" spans="1:17" s="43" customFormat="1" ht="24.95" customHeight="1" x14ac:dyDescent="0.2">
      <c r="A42" s="124" t="s">
        <v>883</v>
      </c>
      <c r="B42" s="125"/>
      <c r="C42" s="126"/>
      <c r="D42" s="126"/>
      <c r="E42" s="126"/>
      <c r="F42" s="126"/>
      <c r="G42" s="126"/>
      <c r="H42" s="126"/>
      <c r="I42" s="127"/>
      <c r="J42" s="126"/>
      <c r="K42" s="126"/>
      <c r="L42" s="126"/>
      <c r="M42" s="127"/>
      <c r="N42" s="126"/>
      <c r="O42" s="126"/>
      <c r="P42" s="126"/>
      <c r="Q42" s="107"/>
    </row>
    <row r="43" spans="1:17" s="43" customFormat="1" ht="15" customHeight="1" x14ac:dyDescent="0.2">
      <c r="A43" s="120" t="s">
        <v>458</v>
      </c>
      <c r="B43" s="121">
        <v>4190494</v>
      </c>
      <c r="C43" s="122">
        <v>0.01</v>
      </c>
      <c r="D43" s="122">
        <v>1.97</v>
      </c>
      <c r="E43" s="122" t="s">
        <v>454</v>
      </c>
      <c r="F43" s="122" t="s">
        <v>454</v>
      </c>
      <c r="G43" s="122" t="s">
        <v>454</v>
      </c>
      <c r="H43" s="122">
        <v>-20.94</v>
      </c>
      <c r="I43" s="123"/>
      <c r="J43" s="122" t="s">
        <v>454</v>
      </c>
      <c r="K43" s="122" t="s">
        <v>454</v>
      </c>
      <c r="L43" s="122" t="s">
        <v>454</v>
      </c>
      <c r="M43" s="123"/>
      <c r="N43" s="122">
        <v>0.33</v>
      </c>
      <c r="O43" s="122">
        <v>-1.3</v>
      </c>
      <c r="P43" s="122">
        <v>-0.25</v>
      </c>
      <c r="Q43" s="107"/>
    </row>
    <row r="44" spans="1:17" s="43" customFormat="1" ht="15" customHeight="1" x14ac:dyDescent="0.2">
      <c r="A44" s="120" t="s">
        <v>457</v>
      </c>
      <c r="B44" s="121">
        <v>4078125</v>
      </c>
      <c r="C44" s="122">
        <v>0.01</v>
      </c>
      <c r="D44" s="122">
        <v>1.66</v>
      </c>
      <c r="E44" s="122" t="s">
        <v>454</v>
      </c>
      <c r="F44" s="122" t="s">
        <v>454</v>
      </c>
      <c r="G44" s="122" t="s">
        <v>454</v>
      </c>
      <c r="H44" s="122">
        <v>-19.38</v>
      </c>
      <c r="I44" s="123"/>
      <c r="J44" s="122" t="s">
        <v>454</v>
      </c>
      <c r="K44" s="122" t="s">
        <v>454</v>
      </c>
      <c r="L44" s="122">
        <v>9.3000000000000007</v>
      </c>
      <c r="M44" s="123"/>
      <c r="N44" s="122">
        <v>0.51</v>
      </c>
      <c r="O44" s="122">
        <v>-0.39</v>
      </c>
      <c r="P44" s="122">
        <v>-0.2</v>
      </c>
      <c r="Q44" s="107"/>
    </row>
    <row r="45" spans="1:17" s="43" customFormat="1" ht="15" customHeight="1" x14ac:dyDescent="0.2">
      <c r="A45" s="120" t="s">
        <v>456</v>
      </c>
      <c r="B45" s="121">
        <v>4045058</v>
      </c>
      <c r="C45" s="122">
        <v>0.02</v>
      </c>
      <c r="D45" s="122">
        <v>2.06</v>
      </c>
      <c r="E45" s="122" t="s">
        <v>454</v>
      </c>
      <c r="F45" s="122" t="s">
        <v>454</v>
      </c>
      <c r="G45" s="122" t="s">
        <v>454</v>
      </c>
      <c r="H45" s="122">
        <v>-16.670000000000002</v>
      </c>
      <c r="I45" s="123"/>
      <c r="J45" s="122" t="s">
        <v>454</v>
      </c>
      <c r="K45" s="122">
        <v>0.01</v>
      </c>
      <c r="L45" s="122">
        <v>9.4499999999999993</v>
      </c>
      <c r="M45" s="123"/>
      <c r="N45" s="122">
        <v>0.15</v>
      </c>
      <c r="O45" s="122">
        <v>-0.56000000000000005</v>
      </c>
      <c r="P45" s="122">
        <v>-0.36</v>
      </c>
      <c r="Q45" s="107"/>
    </row>
    <row r="46" spans="1:17" s="43" customFormat="1" ht="15" customHeight="1" x14ac:dyDescent="0.2">
      <c r="A46" s="120" t="s">
        <v>876</v>
      </c>
      <c r="B46" s="121">
        <v>4908972</v>
      </c>
      <c r="C46" s="122">
        <v>4.84</v>
      </c>
      <c r="D46" s="122">
        <v>51.35</v>
      </c>
      <c r="E46" s="122" t="s">
        <v>454</v>
      </c>
      <c r="F46" s="122" t="s">
        <v>454</v>
      </c>
      <c r="G46" s="122" t="s">
        <v>454</v>
      </c>
      <c r="H46" s="122">
        <v>-4.5599999999999996</v>
      </c>
      <c r="I46" s="123"/>
      <c r="J46" s="122" t="s">
        <v>454</v>
      </c>
      <c r="K46" s="122">
        <v>5.93</v>
      </c>
      <c r="L46" s="122">
        <v>8.5299999999999994</v>
      </c>
      <c r="M46" s="123"/>
      <c r="N46" s="122">
        <v>-1.26</v>
      </c>
      <c r="O46" s="122">
        <v>-1.1100000000000001</v>
      </c>
      <c r="P46" s="122">
        <v>-0.97</v>
      </c>
      <c r="Q46" s="107"/>
    </row>
    <row r="47" spans="1:17" s="43" customFormat="1" ht="15" customHeight="1" x14ac:dyDescent="0.2">
      <c r="A47" s="120" t="s">
        <v>878</v>
      </c>
      <c r="B47" s="121">
        <v>2267722</v>
      </c>
      <c r="C47" s="122">
        <v>2.89</v>
      </c>
      <c r="D47" s="122">
        <v>3.15</v>
      </c>
      <c r="E47" s="122" t="s">
        <v>454</v>
      </c>
      <c r="F47" s="122" t="s">
        <v>454</v>
      </c>
      <c r="G47" s="122" t="s">
        <v>454</v>
      </c>
      <c r="H47" s="122">
        <v>-0.43</v>
      </c>
      <c r="I47" s="123"/>
      <c r="J47" s="122" t="s">
        <v>454</v>
      </c>
      <c r="K47" s="122">
        <v>16.760000000000002</v>
      </c>
      <c r="L47" s="122" t="s">
        <v>454</v>
      </c>
      <c r="M47" s="123"/>
      <c r="N47" s="122">
        <v>1.26</v>
      </c>
      <c r="O47" s="122">
        <v>-1.23</v>
      </c>
      <c r="P47" s="122">
        <v>-0.92</v>
      </c>
      <c r="Q47" s="107"/>
    </row>
    <row r="48" spans="1:17" s="43" customFormat="1" ht="15" customHeight="1" x14ac:dyDescent="0.2">
      <c r="A48" s="128" t="s">
        <v>880</v>
      </c>
      <c r="B48" s="129">
        <v>3356498</v>
      </c>
      <c r="C48" s="130">
        <v>1.45</v>
      </c>
      <c r="D48" s="130">
        <v>2.0699999999999998</v>
      </c>
      <c r="E48" s="130" t="s">
        <v>454</v>
      </c>
      <c r="F48" s="130" t="s">
        <v>454</v>
      </c>
      <c r="G48" s="130" t="s">
        <v>454</v>
      </c>
      <c r="H48" s="130">
        <v>-0.17</v>
      </c>
      <c r="I48" s="131"/>
      <c r="J48" s="130" t="s">
        <v>454</v>
      </c>
      <c r="K48" s="130">
        <v>11.54</v>
      </c>
      <c r="L48" s="130" t="s">
        <v>454</v>
      </c>
      <c r="M48" s="131"/>
      <c r="N48" s="130">
        <v>0.95</v>
      </c>
      <c r="O48" s="130">
        <v>-0.85</v>
      </c>
      <c r="P48" s="130">
        <v>-0.78</v>
      </c>
      <c r="Q48" s="107"/>
    </row>
    <row r="49" spans="1:32" s="43" customFormat="1" ht="15" customHeight="1" x14ac:dyDescent="0.2">
      <c r="A49" s="132" t="s">
        <v>884</v>
      </c>
      <c r="B49" s="101"/>
      <c r="C49" s="103"/>
      <c r="D49" s="103"/>
      <c r="E49" s="103"/>
      <c r="F49" s="103"/>
      <c r="G49" s="103"/>
      <c r="H49" s="103"/>
      <c r="I49" s="133"/>
      <c r="J49" s="103"/>
      <c r="K49" s="103"/>
      <c r="L49" s="103"/>
      <c r="M49" s="133"/>
      <c r="N49" s="103"/>
      <c r="O49" s="103"/>
      <c r="P49" s="103"/>
      <c r="Q49" s="74"/>
      <c r="R49" s="74"/>
      <c r="S49" s="74"/>
      <c r="T49" s="74"/>
      <c r="U49" s="74"/>
      <c r="V49" s="74"/>
      <c r="W49" s="74"/>
      <c r="X49" s="74"/>
      <c r="Y49" s="74"/>
      <c r="Z49" s="74"/>
      <c r="AA49" s="74"/>
      <c r="AB49" s="74"/>
      <c r="AC49" s="74"/>
      <c r="AD49" s="74"/>
      <c r="AE49" s="74"/>
      <c r="AF49" s="74"/>
    </row>
    <row r="50" spans="1:32" s="43" customFormat="1" ht="17.25" customHeight="1" x14ac:dyDescent="0.2">
      <c r="A50" s="47"/>
      <c r="B50" s="136"/>
      <c r="C50" s="137"/>
      <c r="D50" s="137"/>
      <c r="E50" s="137"/>
      <c r="F50" s="137"/>
      <c r="G50" s="137"/>
      <c r="H50" s="137"/>
      <c r="I50" s="137"/>
      <c r="J50" s="138"/>
      <c r="K50" s="137"/>
      <c r="L50" s="137"/>
      <c r="M50" s="137"/>
      <c r="N50" s="138"/>
      <c r="O50" s="137"/>
      <c r="P50" s="137"/>
      <c r="Q50" s="107"/>
    </row>
    <row r="51" spans="1:32" s="27" customFormat="1" x14ac:dyDescent="0.2">
      <c r="A51" s="346" t="s">
        <v>91</v>
      </c>
      <c r="B51" s="346"/>
      <c r="C51" s="346"/>
      <c r="D51" s="346"/>
      <c r="E51" s="346"/>
      <c r="F51" s="346"/>
      <c r="G51" s="346"/>
      <c r="H51" s="346"/>
      <c r="I51" s="346"/>
      <c r="J51" s="346"/>
      <c r="K51" s="346"/>
      <c r="L51" s="346"/>
      <c r="M51" s="346"/>
      <c r="N51" s="346"/>
      <c r="O51" s="346"/>
      <c r="P51" s="346"/>
      <c r="Q51" s="108"/>
    </row>
    <row r="52" spans="1:32" ht="18.75" customHeight="1" x14ac:dyDescent="0.2">
      <c r="A52" s="346" t="s">
        <v>882</v>
      </c>
      <c r="B52" s="346"/>
      <c r="C52" s="346"/>
      <c r="D52" s="346"/>
      <c r="E52" s="346"/>
      <c r="F52" s="346"/>
      <c r="G52" s="346"/>
      <c r="H52" s="346"/>
      <c r="I52" s="346"/>
      <c r="J52" s="346"/>
      <c r="K52" s="346"/>
      <c r="L52" s="346"/>
      <c r="M52" s="346"/>
      <c r="N52" s="346"/>
      <c r="O52" s="346"/>
      <c r="P52" s="346"/>
      <c r="Q52" s="105"/>
    </row>
    <row r="53" spans="1:32" x14ac:dyDescent="0.2">
      <c r="A53" s="346" t="s">
        <v>41</v>
      </c>
      <c r="B53" s="346"/>
      <c r="C53" s="346"/>
      <c r="D53" s="346"/>
      <c r="E53" s="346"/>
      <c r="F53" s="346"/>
      <c r="G53" s="346"/>
      <c r="H53" s="346"/>
      <c r="I53" s="346"/>
      <c r="J53" s="346"/>
      <c r="K53" s="346"/>
      <c r="L53" s="346"/>
      <c r="M53" s="346"/>
      <c r="N53" s="346"/>
      <c r="O53" s="346"/>
      <c r="P53" s="346"/>
      <c r="Q53" s="105"/>
    </row>
    <row r="54" spans="1:32" s="74" customFormat="1" x14ac:dyDescent="0.2">
      <c r="A54" s="346" t="s">
        <v>43</v>
      </c>
      <c r="B54" s="346"/>
      <c r="C54" s="346"/>
      <c r="D54" s="346"/>
      <c r="E54" s="346"/>
      <c r="F54" s="346"/>
      <c r="G54" s="346"/>
      <c r="H54" s="346"/>
      <c r="I54" s="346"/>
      <c r="J54" s="346"/>
      <c r="K54" s="346"/>
      <c r="L54" s="346"/>
      <c r="M54" s="346"/>
      <c r="N54" s="346"/>
      <c r="O54" s="346"/>
      <c r="P54" s="346"/>
    </row>
    <row r="55" spans="1:32" s="74" customFormat="1" x14ac:dyDescent="0.2">
      <c r="A55" s="347" t="s">
        <v>98</v>
      </c>
      <c r="B55" s="347"/>
      <c r="C55" s="347"/>
      <c r="D55" s="347"/>
      <c r="E55" s="347"/>
      <c r="F55" s="347"/>
      <c r="G55" s="347"/>
      <c r="H55" s="347"/>
      <c r="I55" s="347"/>
      <c r="J55" s="347"/>
      <c r="K55" s="347"/>
      <c r="L55" s="347"/>
      <c r="M55" s="347"/>
      <c r="N55" s="347"/>
      <c r="O55" s="347"/>
      <c r="P55" s="347"/>
    </row>
    <row r="56" spans="1:32" s="74" customFormat="1" x14ac:dyDescent="0.2">
      <c r="A56" s="346" t="s">
        <v>166</v>
      </c>
      <c r="B56" s="346"/>
      <c r="C56" s="346"/>
      <c r="D56" s="346"/>
      <c r="E56" s="346"/>
      <c r="F56" s="346"/>
      <c r="G56" s="346"/>
      <c r="H56" s="346"/>
      <c r="I56" s="346"/>
      <c r="J56" s="346"/>
      <c r="K56" s="346"/>
      <c r="L56" s="346"/>
      <c r="M56" s="346"/>
      <c r="N56" s="346"/>
      <c r="O56" s="346"/>
      <c r="P56" s="346"/>
    </row>
    <row r="57" spans="1:32" s="74" customFormat="1" x14ac:dyDescent="0.2">
      <c r="A57" s="346" t="s">
        <v>347</v>
      </c>
      <c r="B57" s="346"/>
      <c r="C57" s="346"/>
      <c r="D57" s="346"/>
      <c r="E57" s="346"/>
      <c r="F57" s="346"/>
      <c r="G57" s="346"/>
      <c r="H57" s="346"/>
      <c r="I57" s="346"/>
      <c r="J57" s="346"/>
      <c r="K57" s="346"/>
      <c r="L57" s="346"/>
      <c r="M57" s="346"/>
      <c r="N57" s="346"/>
      <c r="O57" s="346"/>
      <c r="P57" s="346"/>
    </row>
    <row r="58" spans="1:32" s="74" customFormat="1" ht="11.25" customHeight="1" x14ac:dyDescent="0.2">
      <c r="A58" s="346" t="s">
        <v>167</v>
      </c>
      <c r="B58" s="346"/>
      <c r="C58" s="346"/>
      <c r="D58" s="346"/>
      <c r="E58" s="346"/>
      <c r="F58" s="346"/>
      <c r="G58" s="346"/>
      <c r="H58" s="346"/>
      <c r="I58" s="346"/>
      <c r="J58" s="346"/>
      <c r="K58" s="346"/>
      <c r="L58" s="346"/>
      <c r="M58" s="346"/>
      <c r="N58" s="346"/>
      <c r="O58" s="346"/>
      <c r="P58" s="346"/>
    </row>
    <row r="59" spans="1:32" x14ac:dyDescent="0.2">
      <c r="A59" s="346" t="s">
        <v>168</v>
      </c>
      <c r="B59" s="346"/>
      <c r="C59" s="346"/>
      <c r="D59" s="346"/>
      <c r="E59" s="346"/>
      <c r="F59" s="346"/>
      <c r="G59" s="346"/>
      <c r="H59" s="346"/>
      <c r="I59" s="346"/>
      <c r="J59" s="346"/>
      <c r="K59" s="346"/>
      <c r="L59" s="346"/>
      <c r="M59" s="346"/>
      <c r="N59" s="346"/>
      <c r="O59" s="346"/>
      <c r="P59" s="346"/>
    </row>
    <row r="60" spans="1:32" x14ac:dyDescent="0.2">
      <c r="A60" s="346" t="s">
        <v>348</v>
      </c>
      <c r="B60" s="346"/>
      <c r="C60" s="346"/>
      <c r="D60" s="346"/>
      <c r="E60" s="346"/>
      <c r="F60" s="346"/>
      <c r="G60" s="346"/>
      <c r="H60" s="346"/>
      <c r="I60" s="346"/>
      <c r="J60" s="346"/>
      <c r="K60" s="346"/>
      <c r="L60" s="346"/>
      <c r="M60" s="346"/>
      <c r="N60" s="346"/>
      <c r="O60" s="346"/>
      <c r="P60" s="346"/>
    </row>
    <row r="61" spans="1:32" x14ac:dyDescent="0.2">
      <c r="A61" s="346" t="s">
        <v>349</v>
      </c>
      <c r="B61" s="346"/>
      <c r="C61" s="346"/>
      <c r="D61" s="346"/>
      <c r="E61" s="346"/>
      <c r="F61" s="346"/>
      <c r="G61" s="346"/>
      <c r="H61" s="346"/>
      <c r="I61" s="346"/>
      <c r="J61" s="346"/>
      <c r="K61" s="346"/>
      <c r="L61" s="346"/>
      <c r="M61" s="346"/>
      <c r="N61" s="346"/>
      <c r="O61" s="346"/>
      <c r="P61" s="346"/>
    </row>
    <row r="62" spans="1:32" ht="10.9" customHeight="1" x14ac:dyDescent="0.2">
      <c r="A62" s="346" t="s">
        <v>351</v>
      </c>
      <c r="B62" s="346"/>
      <c r="C62" s="346"/>
      <c r="D62" s="346"/>
      <c r="E62" s="346"/>
      <c r="F62" s="346"/>
      <c r="G62" s="346"/>
      <c r="H62" s="346"/>
      <c r="I62" s="346"/>
      <c r="J62" s="346"/>
      <c r="K62" s="346"/>
      <c r="L62" s="346"/>
      <c r="M62" s="346"/>
      <c r="N62" s="346"/>
      <c r="O62" s="346"/>
      <c r="P62" s="346"/>
    </row>
    <row r="63" spans="1:32" x14ac:dyDescent="0.2">
      <c r="A63" s="346" t="s">
        <v>350</v>
      </c>
      <c r="B63" s="346"/>
      <c r="C63" s="346"/>
      <c r="D63" s="346"/>
      <c r="E63" s="346"/>
      <c r="F63" s="346"/>
      <c r="G63" s="346"/>
      <c r="H63" s="346"/>
      <c r="I63" s="346"/>
      <c r="J63" s="346"/>
      <c r="K63" s="346"/>
      <c r="L63" s="346"/>
      <c r="M63" s="346"/>
      <c r="N63" s="346"/>
      <c r="O63" s="346"/>
      <c r="P63" s="346"/>
    </row>
    <row r="64" spans="1:32" x14ac:dyDescent="0.2">
      <c r="A64" s="139" t="s">
        <v>352</v>
      </c>
      <c r="B64" s="119"/>
      <c r="C64" s="119"/>
      <c r="D64" s="119"/>
      <c r="E64" s="119"/>
      <c r="F64" s="119"/>
      <c r="G64" s="119"/>
      <c r="H64" s="119"/>
      <c r="I64" s="119"/>
      <c r="J64" s="119"/>
      <c r="K64" s="119"/>
      <c r="L64" s="119"/>
      <c r="M64" s="119"/>
      <c r="N64" s="119"/>
      <c r="O64" s="119"/>
      <c r="P64" s="119"/>
    </row>
    <row r="65" spans="1:16" x14ac:dyDescent="0.2">
      <c r="A65" s="68"/>
      <c r="B65" s="68"/>
      <c r="C65" s="68"/>
      <c r="D65" s="68"/>
      <c r="E65" s="68"/>
      <c r="F65" s="68"/>
      <c r="G65" s="68"/>
      <c r="H65" s="68"/>
      <c r="I65" s="68"/>
      <c r="J65" s="68"/>
      <c r="K65" s="68"/>
      <c r="L65" s="68"/>
      <c r="M65" s="68"/>
      <c r="N65" s="68"/>
      <c r="O65" s="68"/>
      <c r="P65" s="68"/>
    </row>
    <row r="66" spans="1:16" x14ac:dyDescent="0.2">
      <c r="A66" s="68"/>
      <c r="B66" s="68"/>
      <c r="C66" s="68"/>
      <c r="D66" s="68"/>
      <c r="E66" s="68"/>
      <c r="F66" s="68"/>
      <c r="G66" s="68"/>
      <c r="H66" s="68"/>
      <c r="I66" s="68"/>
      <c r="J66" s="68"/>
      <c r="K66" s="68"/>
      <c r="L66" s="68"/>
      <c r="M66" s="68"/>
      <c r="N66" s="68"/>
      <c r="O66" s="68"/>
      <c r="P66" s="68"/>
    </row>
    <row r="67" spans="1:16" x14ac:dyDescent="0.2">
      <c r="A67" s="68"/>
      <c r="B67" s="68"/>
      <c r="C67" s="68"/>
      <c r="D67" s="68"/>
      <c r="E67" s="68"/>
      <c r="F67" s="68"/>
      <c r="G67" s="68"/>
      <c r="H67" s="68"/>
      <c r="I67" s="68"/>
      <c r="J67" s="68"/>
      <c r="K67" s="68"/>
      <c r="L67" s="68"/>
      <c r="M67" s="68"/>
      <c r="N67" s="68"/>
      <c r="O67" s="68"/>
      <c r="P67" s="68"/>
    </row>
    <row r="68" spans="1:16" x14ac:dyDescent="0.2">
      <c r="A68" s="68"/>
      <c r="B68" s="68"/>
      <c r="C68" s="68"/>
      <c r="D68" s="68"/>
      <c r="E68" s="68"/>
      <c r="F68" s="68"/>
      <c r="G68" s="68"/>
      <c r="H68" s="68"/>
      <c r="I68" s="68"/>
      <c r="J68" s="68"/>
      <c r="K68" s="68"/>
      <c r="L68" s="68"/>
      <c r="M68" s="68"/>
      <c r="N68" s="68"/>
      <c r="O68" s="68"/>
      <c r="P68" s="68"/>
    </row>
    <row r="69" spans="1:16" x14ac:dyDescent="0.2">
      <c r="A69" s="68"/>
      <c r="B69" s="68"/>
      <c r="C69" s="68"/>
      <c r="D69" s="68"/>
      <c r="E69" s="68"/>
      <c r="F69" s="68"/>
      <c r="G69" s="68"/>
      <c r="H69" s="68"/>
      <c r="I69" s="68"/>
      <c r="J69" s="68"/>
      <c r="K69" s="68"/>
      <c r="L69" s="68"/>
      <c r="M69" s="68"/>
      <c r="N69" s="68"/>
      <c r="O69" s="68"/>
      <c r="P69" s="68"/>
    </row>
    <row r="70" spans="1:16" x14ac:dyDescent="0.2">
      <c r="A70" s="68"/>
      <c r="B70" s="68"/>
      <c r="C70" s="68"/>
      <c r="D70" s="68"/>
      <c r="E70" s="68"/>
      <c r="F70" s="68"/>
      <c r="G70" s="68"/>
      <c r="H70" s="68"/>
      <c r="I70" s="68"/>
      <c r="J70" s="68"/>
      <c r="K70" s="68"/>
      <c r="L70" s="68"/>
      <c r="M70" s="68"/>
      <c r="N70" s="68"/>
      <c r="O70" s="68"/>
      <c r="P70" s="68"/>
    </row>
    <row r="71" spans="1:16" x14ac:dyDescent="0.2">
      <c r="A71" s="68"/>
      <c r="B71" s="68"/>
      <c r="C71" s="68"/>
      <c r="D71" s="68"/>
      <c r="E71" s="68"/>
      <c r="F71" s="68"/>
      <c r="G71" s="68"/>
      <c r="H71" s="68"/>
      <c r="I71" s="68"/>
      <c r="J71" s="68"/>
      <c r="K71" s="68"/>
      <c r="L71" s="68"/>
      <c r="M71" s="68"/>
      <c r="N71" s="68"/>
      <c r="O71" s="68"/>
      <c r="P71" s="68"/>
    </row>
    <row r="72" spans="1:16" x14ac:dyDescent="0.2">
      <c r="A72" s="68"/>
      <c r="B72" s="68"/>
      <c r="C72" s="68"/>
      <c r="D72" s="68"/>
      <c r="E72" s="68"/>
      <c r="F72" s="68"/>
      <c r="G72" s="68"/>
      <c r="H72" s="68"/>
      <c r="I72" s="68"/>
      <c r="J72" s="68"/>
      <c r="K72" s="68"/>
      <c r="L72" s="68"/>
      <c r="M72" s="68"/>
      <c r="N72" s="68"/>
      <c r="O72" s="68"/>
      <c r="P72" s="68"/>
    </row>
  </sheetData>
  <customSheetViews>
    <customSheetView guid="{FA2E1843-2BE2-47CF-BE01-D42B5FFA5AE3}" showPageBreaks="1" showGridLines="0">
      <pane ySplit="5" topLeftCell="A6" activePane="bottomLeft" state="frozen"/>
      <selection pane="bottomLeft" activeCell="C7" sqref="C7"/>
      <pageMargins left="0.59055118110236227" right="0.59055118110236227" top="0.39370078740157483" bottom="0.59055118110236227" header="0" footer="0.39370078740157483"/>
      <pageSetup paperSize="9" scale="84" orientation="landscape" r:id="rId1"/>
      <headerFooter alignWithMargins="0"/>
    </customSheetView>
    <customSheetView guid="{8DCB927E-1FB2-45E1-A382-88D5F1827B16}" showGridLines="0">
      <pane ySplit="5" topLeftCell="A18" activePane="bottomLeft" state="frozen"/>
      <selection pane="bottomLeft" activeCell="B44" sqref="B44"/>
      <pageMargins left="0.59055118110236227" right="0.59055118110236227" top="0.39370078740157483" bottom="0.59055118110236227" header="0" footer="0.39370078740157483"/>
      <pageSetup paperSize="9" scale="84" orientation="landscape" r:id="rId2"/>
      <headerFooter alignWithMargins="0"/>
    </customSheetView>
    <customSheetView guid="{722B3250-471E-4256-A122-1330806A5616}" scale="130" showGridLines="0">
      <pane ySplit="5" topLeftCell="A21" activePane="bottomLeft" state="frozen"/>
      <selection pane="bottomLeft" activeCell="E40" sqref="E40"/>
      <pageMargins left="0.59055118110236227" right="0.59055118110236227" top="0.39370078740157483" bottom="0.59055118110236227" header="0" footer="0.39370078740157483"/>
      <pageSetup paperSize="9" scale="84" orientation="landscape" r:id="rId3"/>
      <headerFooter alignWithMargins="0"/>
    </customSheetView>
  </customSheetViews>
  <mergeCells count="18">
    <mergeCell ref="N4:P4"/>
    <mergeCell ref="J4:L4"/>
    <mergeCell ref="G4:G5"/>
    <mergeCell ref="H4:H5"/>
    <mergeCell ref="C4:F4"/>
    <mergeCell ref="A51:P51"/>
    <mergeCell ref="A52:P52"/>
    <mergeCell ref="A53:P53"/>
    <mergeCell ref="A54:P54"/>
    <mergeCell ref="A55:P55"/>
    <mergeCell ref="A56:P56"/>
    <mergeCell ref="A57:P57"/>
    <mergeCell ref="A58:P58"/>
    <mergeCell ref="A59:P59"/>
    <mergeCell ref="A60:P60"/>
    <mergeCell ref="A61:P61"/>
    <mergeCell ref="A62:P62"/>
    <mergeCell ref="A63:P63"/>
  </mergeCells>
  <phoneticPr fontId="0" type="noConversion"/>
  <pageMargins left="0.39370078740157483" right="0.39370078740157483" top="0.39370078740157483" bottom="0.39370078740157483" header="0" footer="0.39370078740157483"/>
  <pageSetup paperSize="9" scale="75" orientation="portrait" r:id="rId4"/>
  <headerFooter alignWithMargins="0"/>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Q46"/>
  <sheetViews>
    <sheetView showGridLines="0" zoomScaleNormal="100" zoomScaleSheetLayoutView="80" workbookViewId="0"/>
  </sheetViews>
  <sheetFormatPr baseColWidth="10" defaultRowHeight="21.75" customHeight="1" x14ac:dyDescent="0.2"/>
  <cols>
    <col min="1" max="1" width="23.85546875" style="27" customWidth="1"/>
    <col min="2" max="2" width="10.42578125" style="27" customWidth="1"/>
    <col min="3" max="3" width="13.7109375" style="27" customWidth="1"/>
    <col min="4" max="4" width="11.85546875" style="27" customWidth="1"/>
    <col min="5" max="5" width="12.28515625" style="27" customWidth="1"/>
    <col min="6" max="6" width="9.85546875" style="27" customWidth="1"/>
    <col min="7" max="7" width="10" style="27" customWidth="1"/>
    <col min="8" max="8" width="14.85546875" style="27" customWidth="1"/>
    <col min="9" max="9" width="9.5703125" style="27" customWidth="1"/>
    <col min="10" max="10" width="12.5703125" style="27" customWidth="1"/>
    <col min="11" max="11" width="10" style="27" customWidth="1"/>
    <col min="12" max="12" width="9.85546875" style="27" customWidth="1"/>
    <col min="13" max="13" width="11" style="27" customWidth="1"/>
    <col min="14" max="16384" width="11.42578125" style="27"/>
  </cols>
  <sheetData>
    <row r="1" spans="1:15" ht="15" customHeight="1" x14ac:dyDescent="0.2">
      <c r="A1" s="144"/>
      <c r="B1" s="144"/>
      <c r="C1" s="144"/>
      <c r="D1" s="144"/>
      <c r="E1" s="144"/>
      <c r="F1" s="144"/>
      <c r="G1" s="144"/>
      <c r="H1" s="144"/>
      <c r="I1" s="144"/>
      <c r="J1" s="144"/>
      <c r="K1" s="144"/>
      <c r="L1" s="144"/>
      <c r="M1" s="144"/>
    </row>
    <row r="2" spans="1:15" s="379" customFormat="1" ht="20.25" customHeight="1" x14ac:dyDescent="0.2">
      <c r="A2" s="376" t="s">
        <v>107</v>
      </c>
      <c r="B2" s="377"/>
      <c r="C2" s="377"/>
      <c r="D2" s="308"/>
      <c r="E2" s="308"/>
      <c r="F2" s="308"/>
      <c r="G2" s="308"/>
      <c r="H2" s="308"/>
      <c r="I2" s="308"/>
      <c r="J2" s="308"/>
      <c r="K2" s="308"/>
      <c r="L2" s="308"/>
      <c r="M2" s="378" t="s">
        <v>160</v>
      </c>
    </row>
    <row r="3" spans="1:15" s="144" customFormat="1" ht="12.75" customHeight="1" x14ac:dyDescent="0.2">
      <c r="A3" s="355"/>
      <c r="B3" s="348" t="s">
        <v>216</v>
      </c>
      <c r="C3" s="146"/>
      <c r="D3" s="146"/>
      <c r="E3" s="146"/>
      <c r="F3" s="77"/>
      <c r="G3" s="77"/>
      <c r="H3" s="77"/>
      <c r="I3" s="146"/>
      <c r="J3" s="146"/>
      <c r="K3" s="146"/>
      <c r="L3" s="146"/>
      <c r="M3" s="146"/>
    </row>
    <row r="4" spans="1:15" s="140" customFormat="1" ht="17.25" customHeight="1" x14ac:dyDescent="0.2">
      <c r="A4" s="355"/>
      <c r="B4" s="348"/>
      <c r="C4" s="115"/>
      <c r="D4" s="146"/>
      <c r="E4" s="146"/>
      <c r="F4" s="115"/>
      <c r="G4" s="115"/>
      <c r="H4" s="115"/>
      <c r="I4" s="146"/>
      <c r="J4" s="146"/>
      <c r="K4" s="146"/>
      <c r="L4" s="342" t="s">
        <v>108</v>
      </c>
      <c r="M4" s="342"/>
    </row>
    <row r="5" spans="1:15" s="140" customFormat="1" ht="21.75" customHeight="1" x14ac:dyDescent="0.2">
      <c r="A5" s="356"/>
      <c r="B5" s="342"/>
      <c r="C5" s="3" t="s">
        <v>885</v>
      </c>
      <c r="D5" s="3" t="s">
        <v>44</v>
      </c>
      <c r="E5" s="3" t="s">
        <v>920</v>
      </c>
      <c r="F5" s="3" t="s">
        <v>886</v>
      </c>
      <c r="G5" s="3" t="s">
        <v>887</v>
      </c>
      <c r="H5" s="3" t="s">
        <v>46</v>
      </c>
      <c r="I5" s="3" t="s">
        <v>113</v>
      </c>
      <c r="J5" s="3" t="s">
        <v>921</v>
      </c>
      <c r="K5" s="3" t="s">
        <v>922</v>
      </c>
      <c r="L5" s="3" t="s">
        <v>888</v>
      </c>
      <c r="M5" s="3" t="s">
        <v>109</v>
      </c>
      <c r="O5" s="141"/>
    </row>
    <row r="6" spans="1:15" ht="15" customHeight="1" x14ac:dyDescent="0.2">
      <c r="A6" s="271" t="s">
        <v>47</v>
      </c>
      <c r="B6" s="272"/>
      <c r="C6" s="272"/>
      <c r="D6" s="272"/>
      <c r="E6" s="272"/>
      <c r="F6" s="272"/>
      <c r="G6" s="272"/>
      <c r="H6" s="272"/>
      <c r="I6" s="272"/>
      <c r="J6" s="272"/>
      <c r="K6" s="272"/>
      <c r="L6" s="272"/>
      <c r="M6" s="272"/>
    </row>
    <row r="7" spans="1:15" ht="15" customHeight="1" x14ac:dyDescent="0.2">
      <c r="A7" s="359" t="s">
        <v>209</v>
      </c>
      <c r="B7" s="273">
        <v>42916</v>
      </c>
      <c r="C7" s="274">
        <v>121898250.04000001</v>
      </c>
      <c r="D7" s="275">
        <v>3.09</v>
      </c>
      <c r="E7" s="269">
        <v>61.18</v>
      </c>
      <c r="F7" s="269">
        <v>2.99</v>
      </c>
      <c r="G7" s="269">
        <v>1.31</v>
      </c>
      <c r="H7" s="269">
        <v>0.84</v>
      </c>
      <c r="I7" s="269">
        <v>20.92</v>
      </c>
      <c r="J7" s="269">
        <v>9.91</v>
      </c>
      <c r="K7" s="269">
        <v>1</v>
      </c>
      <c r="L7" s="269">
        <v>0.68</v>
      </c>
      <c r="M7" s="269">
        <v>31.7</v>
      </c>
    </row>
    <row r="8" spans="1:15" ht="15" customHeight="1" x14ac:dyDescent="0.2">
      <c r="A8" s="352"/>
      <c r="B8" s="276">
        <v>42735</v>
      </c>
      <c r="C8" s="277">
        <v>123718770.47</v>
      </c>
      <c r="D8" s="270">
        <v>4</v>
      </c>
      <c r="E8" s="270">
        <v>62.03</v>
      </c>
      <c r="F8" s="270">
        <v>3.81</v>
      </c>
      <c r="G8" s="270">
        <v>1.28</v>
      </c>
      <c r="H8" s="270">
        <v>1.41</v>
      </c>
      <c r="I8" s="270">
        <v>21.18</v>
      </c>
      <c r="J8" s="270">
        <v>9.6</v>
      </c>
      <c r="K8" s="270">
        <v>1.06</v>
      </c>
      <c r="L8" s="270">
        <v>1.25</v>
      </c>
      <c r="M8" s="270">
        <v>31.96</v>
      </c>
    </row>
    <row r="9" spans="1:15" ht="15" customHeight="1" x14ac:dyDescent="0.2">
      <c r="A9" s="359" t="s">
        <v>430</v>
      </c>
      <c r="B9" s="273">
        <v>42916</v>
      </c>
      <c r="C9" s="274">
        <v>38446242.780000001</v>
      </c>
      <c r="D9" s="275">
        <v>0</v>
      </c>
      <c r="E9" s="274" t="s">
        <v>454</v>
      </c>
      <c r="F9" s="274" t="s">
        <v>454</v>
      </c>
      <c r="G9" s="274" t="s">
        <v>454</v>
      </c>
      <c r="H9" s="274" t="s">
        <v>454</v>
      </c>
      <c r="I9" s="269">
        <v>4.91</v>
      </c>
      <c r="J9" s="269">
        <v>11.28</v>
      </c>
      <c r="K9" s="269">
        <v>3.63</v>
      </c>
      <c r="L9" s="274" t="s">
        <v>454</v>
      </c>
      <c r="M9" s="269">
        <v>27.69</v>
      </c>
      <c r="O9" s="278"/>
    </row>
    <row r="10" spans="1:15" ht="15" customHeight="1" x14ac:dyDescent="0.2">
      <c r="A10" s="352"/>
      <c r="B10" s="276">
        <v>42735</v>
      </c>
      <c r="C10" s="277">
        <v>43814929.950000003</v>
      </c>
      <c r="D10" s="270">
        <v>0</v>
      </c>
      <c r="E10" s="277" t="s">
        <v>454</v>
      </c>
      <c r="F10" s="277" t="s">
        <v>454</v>
      </c>
      <c r="G10" s="277" t="s">
        <v>454</v>
      </c>
      <c r="H10" s="277" t="s">
        <v>454</v>
      </c>
      <c r="I10" s="270">
        <v>18.36</v>
      </c>
      <c r="J10" s="270">
        <v>49.81</v>
      </c>
      <c r="K10" s="270">
        <v>14.19</v>
      </c>
      <c r="L10" s="277" t="s">
        <v>454</v>
      </c>
      <c r="M10" s="270">
        <v>26.75</v>
      </c>
    </row>
    <row r="11" spans="1:15" ht="15" customHeight="1" x14ac:dyDescent="0.2">
      <c r="A11" s="351" t="s">
        <v>407</v>
      </c>
      <c r="B11" s="273">
        <v>42916</v>
      </c>
      <c r="C11" s="274" t="s">
        <v>454</v>
      </c>
      <c r="D11" s="274" t="s">
        <v>454</v>
      </c>
      <c r="E11" s="274" t="s">
        <v>454</v>
      </c>
      <c r="F11" s="274" t="s">
        <v>454</v>
      </c>
      <c r="G11" s="274" t="s">
        <v>454</v>
      </c>
      <c r="H11" s="274" t="s">
        <v>454</v>
      </c>
      <c r="I11" s="274" t="s">
        <v>454</v>
      </c>
      <c r="J11" s="274" t="s">
        <v>454</v>
      </c>
      <c r="K11" s="274" t="s">
        <v>454</v>
      </c>
      <c r="L11" s="274" t="s">
        <v>454</v>
      </c>
      <c r="M11" s="274" t="s">
        <v>454</v>
      </c>
    </row>
    <row r="12" spans="1:15" ht="15" customHeight="1" x14ac:dyDescent="0.2">
      <c r="A12" s="352"/>
      <c r="B12" s="276">
        <v>42735</v>
      </c>
      <c r="C12" s="277" t="s">
        <v>454</v>
      </c>
      <c r="D12" s="277" t="s">
        <v>454</v>
      </c>
      <c r="E12" s="277" t="s">
        <v>454</v>
      </c>
      <c r="F12" s="277" t="s">
        <v>454</v>
      </c>
      <c r="G12" s="277" t="s">
        <v>454</v>
      </c>
      <c r="H12" s="277" t="s">
        <v>454</v>
      </c>
      <c r="I12" s="277" t="s">
        <v>454</v>
      </c>
      <c r="J12" s="277" t="s">
        <v>454</v>
      </c>
      <c r="K12" s="277" t="s">
        <v>454</v>
      </c>
      <c r="L12" s="277" t="s">
        <v>454</v>
      </c>
      <c r="M12" s="277" t="s">
        <v>454</v>
      </c>
    </row>
    <row r="13" spans="1:15" ht="15" customHeight="1" x14ac:dyDescent="0.2">
      <c r="A13" s="351" t="s">
        <v>427</v>
      </c>
      <c r="B13" s="273">
        <v>42916</v>
      </c>
      <c r="C13" s="274">
        <v>14721972.477349998</v>
      </c>
      <c r="D13" s="275">
        <v>8.7745145894898933</v>
      </c>
      <c r="E13" s="269">
        <v>43.45776296089916</v>
      </c>
      <c r="F13" s="269">
        <v>3.6604432128050197</v>
      </c>
      <c r="G13" s="269">
        <v>1.4192905062820658</v>
      </c>
      <c r="H13" s="269">
        <v>5.6660068197951485</v>
      </c>
      <c r="I13" s="269">
        <v>6.992614222224355</v>
      </c>
      <c r="J13" s="269">
        <v>5.2210231564665035</v>
      </c>
      <c r="K13" s="269">
        <v>2.5589439188260052</v>
      </c>
      <c r="L13" s="269">
        <v>7.7045519168063104</v>
      </c>
      <c r="M13" s="269">
        <v>10.026394221611142</v>
      </c>
    </row>
    <row r="14" spans="1:15" ht="15" customHeight="1" x14ac:dyDescent="0.2">
      <c r="A14" s="352"/>
      <c r="B14" s="276">
        <v>42735</v>
      </c>
      <c r="C14" s="277">
        <v>17446135.800000001</v>
      </c>
      <c r="D14" s="270">
        <v>7.17</v>
      </c>
      <c r="E14" s="270">
        <v>40.78</v>
      </c>
      <c r="F14" s="270">
        <v>3.27</v>
      </c>
      <c r="G14" s="270">
        <v>1.28</v>
      </c>
      <c r="H14" s="270">
        <v>12.34</v>
      </c>
      <c r="I14" s="270">
        <v>6.95</v>
      </c>
      <c r="J14" s="270">
        <v>4.7</v>
      </c>
      <c r="K14" s="270">
        <v>2.69</v>
      </c>
      <c r="L14" s="270">
        <v>7.2</v>
      </c>
      <c r="M14" s="270">
        <v>9.86</v>
      </c>
    </row>
    <row r="15" spans="1:15" ht="15" customHeight="1" x14ac:dyDescent="0.2">
      <c r="A15" s="351" t="s">
        <v>210</v>
      </c>
      <c r="B15" s="273">
        <v>42916</v>
      </c>
      <c r="C15" s="274" t="s">
        <v>454</v>
      </c>
      <c r="D15" s="275">
        <v>0</v>
      </c>
      <c r="E15" s="269">
        <v>0</v>
      </c>
      <c r="F15" s="269">
        <v>0</v>
      </c>
      <c r="G15" s="269">
        <v>0</v>
      </c>
      <c r="H15" s="269">
        <v>0</v>
      </c>
      <c r="I15" s="269">
        <v>0</v>
      </c>
      <c r="J15" s="269">
        <v>0</v>
      </c>
      <c r="K15" s="269">
        <v>0</v>
      </c>
      <c r="L15" s="269">
        <v>0</v>
      </c>
      <c r="M15" s="269">
        <v>0</v>
      </c>
    </row>
    <row r="16" spans="1:15" ht="15" customHeight="1" x14ac:dyDescent="0.2">
      <c r="A16" s="352"/>
      <c r="B16" s="276">
        <v>42735</v>
      </c>
      <c r="C16" s="277" t="s">
        <v>454</v>
      </c>
      <c r="D16" s="270">
        <v>0</v>
      </c>
      <c r="E16" s="270">
        <v>0</v>
      </c>
      <c r="F16" s="270">
        <v>0</v>
      </c>
      <c r="G16" s="270">
        <v>0</v>
      </c>
      <c r="H16" s="270">
        <v>0</v>
      </c>
      <c r="I16" s="270">
        <v>0</v>
      </c>
      <c r="J16" s="270">
        <v>0</v>
      </c>
      <c r="K16" s="270">
        <v>0</v>
      </c>
      <c r="L16" s="270">
        <v>0</v>
      </c>
      <c r="M16" s="270">
        <v>0</v>
      </c>
    </row>
    <row r="17" spans="1:13" ht="15" customHeight="1" x14ac:dyDescent="0.2">
      <c r="A17" s="351" t="s">
        <v>211</v>
      </c>
      <c r="B17" s="273">
        <v>42916</v>
      </c>
      <c r="C17" s="274" t="s">
        <v>454</v>
      </c>
      <c r="D17" s="274" t="s">
        <v>454</v>
      </c>
      <c r="E17" s="274" t="s">
        <v>454</v>
      </c>
      <c r="F17" s="274" t="s">
        <v>454</v>
      </c>
      <c r="G17" s="274" t="s">
        <v>454</v>
      </c>
      <c r="H17" s="274" t="s">
        <v>454</v>
      </c>
      <c r="I17" s="274" t="s">
        <v>454</v>
      </c>
      <c r="J17" s="274" t="s">
        <v>454</v>
      </c>
      <c r="K17" s="274" t="s">
        <v>454</v>
      </c>
      <c r="L17" s="274" t="s">
        <v>454</v>
      </c>
      <c r="M17" s="274" t="s">
        <v>454</v>
      </c>
    </row>
    <row r="18" spans="1:13" ht="15" customHeight="1" x14ac:dyDescent="0.2">
      <c r="A18" s="352"/>
      <c r="B18" s="276">
        <v>42735</v>
      </c>
      <c r="C18" s="277" t="s">
        <v>454</v>
      </c>
      <c r="D18" s="277" t="s">
        <v>454</v>
      </c>
      <c r="E18" s="277" t="s">
        <v>454</v>
      </c>
      <c r="F18" s="277" t="s">
        <v>454</v>
      </c>
      <c r="G18" s="277" t="s">
        <v>454</v>
      </c>
      <c r="H18" s="277" t="s">
        <v>454</v>
      </c>
      <c r="I18" s="277" t="s">
        <v>454</v>
      </c>
      <c r="J18" s="277" t="s">
        <v>454</v>
      </c>
      <c r="K18" s="277" t="s">
        <v>454</v>
      </c>
      <c r="L18" s="277" t="s">
        <v>454</v>
      </c>
      <c r="M18" s="277" t="s">
        <v>454</v>
      </c>
    </row>
    <row r="19" spans="1:13" ht="15" customHeight="1" x14ac:dyDescent="0.2">
      <c r="A19" s="351" t="s">
        <v>212</v>
      </c>
      <c r="B19" s="273">
        <v>42916</v>
      </c>
      <c r="C19" s="274">
        <v>12233871.58852</v>
      </c>
      <c r="D19" s="275">
        <v>6.9172597209714262</v>
      </c>
      <c r="E19" s="269">
        <v>1.3515972098974405</v>
      </c>
      <c r="F19" s="269">
        <v>1.0641098381195611</v>
      </c>
      <c r="G19" s="269">
        <v>0.26539922709056701</v>
      </c>
      <c r="H19" s="269">
        <v>2.8169616757120386E-3</v>
      </c>
      <c r="I19" s="269">
        <v>3.8259863913320649</v>
      </c>
      <c r="J19" s="269">
        <v>3.1440943920899822</v>
      </c>
      <c r="K19" s="269">
        <v>8.7306478955826403</v>
      </c>
      <c r="L19" s="269">
        <v>0.33925366245424965</v>
      </c>
      <c r="M19" s="269">
        <v>21.055898223690608</v>
      </c>
    </row>
    <row r="20" spans="1:13" ht="15" customHeight="1" x14ac:dyDescent="0.2">
      <c r="A20" s="352"/>
      <c r="B20" s="276">
        <v>42735</v>
      </c>
      <c r="C20" s="277">
        <v>9840106.5700000003</v>
      </c>
      <c r="D20" s="270">
        <v>6.68</v>
      </c>
      <c r="E20" s="270">
        <v>2.1</v>
      </c>
      <c r="F20" s="270">
        <v>0.96</v>
      </c>
      <c r="G20" s="270">
        <v>0.33</v>
      </c>
      <c r="H20" s="270">
        <v>0</v>
      </c>
      <c r="I20" s="270">
        <v>4.03</v>
      </c>
      <c r="J20" s="270">
        <v>2.94</v>
      </c>
      <c r="K20" s="270">
        <v>8.9600000000000009</v>
      </c>
      <c r="L20" s="270">
        <v>0.4</v>
      </c>
      <c r="M20" s="270">
        <v>21.23</v>
      </c>
    </row>
    <row r="21" spans="1:13" ht="15" customHeight="1" x14ac:dyDescent="0.2">
      <c r="A21" s="351" t="s">
        <v>408</v>
      </c>
      <c r="B21" s="273">
        <v>42916</v>
      </c>
      <c r="C21" s="274">
        <v>1438525.7658199999</v>
      </c>
      <c r="D21" s="275">
        <v>1.8139295047170088</v>
      </c>
      <c r="E21" s="269">
        <v>9.6193866131780421</v>
      </c>
      <c r="F21" s="269">
        <v>2.7254954963472988</v>
      </c>
      <c r="G21" s="275">
        <v>1.0909918946114638</v>
      </c>
      <c r="H21" s="275">
        <v>1.1076349300550929</v>
      </c>
      <c r="I21" s="275">
        <v>5.3444083236003674</v>
      </c>
      <c r="J21" s="275">
        <v>4.2438452509987874</v>
      </c>
      <c r="K21" s="275">
        <v>2.8684551986968874</v>
      </c>
      <c r="L21" s="275">
        <v>8.4648557312203714</v>
      </c>
      <c r="M21" s="275">
        <v>9.0640227633633881</v>
      </c>
    </row>
    <row r="22" spans="1:13" ht="15" customHeight="1" x14ac:dyDescent="0.2">
      <c r="A22" s="352"/>
      <c r="B22" s="276">
        <v>42735</v>
      </c>
      <c r="C22" s="277">
        <v>457118.9</v>
      </c>
      <c r="D22" s="270">
        <v>4.91</v>
      </c>
      <c r="E22" s="270">
        <v>35.880000000000003</v>
      </c>
      <c r="F22" s="270">
        <v>9.57</v>
      </c>
      <c r="G22" s="270">
        <v>3.45</v>
      </c>
      <c r="H22" s="270">
        <v>15.75</v>
      </c>
      <c r="I22" s="270">
        <v>7.14</v>
      </c>
      <c r="J22" s="270">
        <v>8.56</v>
      </c>
      <c r="K22" s="270">
        <v>1.74</v>
      </c>
      <c r="L22" s="270">
        <v>28.86</v>
      </c>
      <c r="M22" s="270">
        <v>32.17</v>
      </c>
    </row>
    <row r="23" spans="1:13" ht="15" customHeight="1" x14ac:dyDescent="0.2">
      <c r="A23" s="351" t="s">
        <v>213</v>
      </c>
      <c r="B23" s="273">
        <v>42916</v>
      </c>
      <c r="C23" s="274" t="s">
        <v>454</v>
      </c>
      <c r="D23" s="274" t="s">
        <v>454</v>
      </c>
      <c r="E23" s="274" t="s">
        <v>454</v>
      </c>
      <c r="F23" s="274" t="s">
        <v>454</v>
      </c>
      <c r="G23" s="274" t="s">
        <v>454</v>
      </c>
      <c r="H23" s="274" t="s">
        <v>454</v>
      </c>
      <c r="I23" s="274" t="s">
        <v>454</v>
      </c>
      <c r="J23" s="274" t="s">
        <v>454</v>
      </c>
      <c r="K23" s="274" t="s">
        <v>454</v>
      </c>
      <c r="L23" s="274" t="s">
        <v>454</v>
      </c>
      <c r="M23" s="274" t="s">
        <v>454</v>
      </c>
    </row>
    <row r="24" spans="1:13" ht="15" customHeight="1" x14ac:dyDescent="0.2">
      <c r="A24" s="352"/>
      <c r="B24" s="276">
        <v>42735</v>
      </c>
      <c r="C24" s="277" t="s">
        <v>454</v>
      </c>
      <c r="D24" s="277" t="s">
        <v>454</v>
      </c>
      <c r="E24" s="277" t="s">
        <v>454</v>
      </c>
      <c r="F24" s="277" t="s">
        <v>454</v>
      </c>
      <c r="G24" s="277" t="s">
        <v>454</v>
      </c>
      <c r="H24" s="277" t="s">
        <v>454</v>
      </c>
      <c r="I24" s="277" t="s">
        <v>454</v>
      </c>
      <c r="J24" s="277" t="s">
        <v>454</v>
      </c>
      <c r="K24" s="277" t="s">
        <v>454</v>
      </c>
      <c r="L24" s="277" t="s">
        <v>454</v>
      </c>
      <c r="M24" s="277" t="s">
        <v>454</v>
      </c>
    </row>
    <row r="25" spans="1:13" ht="15" customHeight="1" x14ac:dyDescent="0.2">
      <c r="A25" s="351" t="s">
        <v>214</v>
      </c>
      <c r="B25" s="273">
        <v>42916</v>
      </c>
      <c r="C25" s="274" t="s">
        <v>454</v>
      </c>
      <c r="D25" s="274" t="s">
        <v>454</v>
      </c>
      <c r="E25" s="274" t="s">
        <v>454</v>
      </c>
      <c r="F25" s="274" t="s">
        <v>454</v>
      </c>
      <c r="G25" s="274" t="s">
        <v>454</v>
      </c>
      <c r="H25" s="274" t="s">
        <v>454</v>
      </c>
      <c r="I25" s="274" t="s">
        <v>454</v>
      </c>
      <c r="J25" s="274" t="s">
        <v>454</v>
      </c>
      <c r="K25" s="274" t="s">
        <v>454</v>
      </c>
      <c r="L25" s="274" t="s">
        <v>454</v>
      </c>
      <c r="M25" s="274" t="s">
        <v>454</v>
      </c>
    </row>
    <row r="26" spans="1:13" ht="15" customHeight="1" x14ac:dyDescent="0.2">
      <c r="A26" s="352"/>
      <c r="B26" s="276">
        <v>42735</v>
      </c>
      <c r="C26" s="277" t="s">
        <v>454</v>
      </c>
      <c r="D26" s="277" t="s">
        <v>454</v>
      </c>
      <c r="E26" s="277" t="s">
        <v>454</v>
      </c>
      <c r="F26" s="277" t="s">
        <v>454</v>
      </c>
      <c r="G26" s="277" t="s">
        <v>454</v>
      </c>
      <c r="H26" s="277" t="s">
        <v>454</v>
      </c>
      <c r="I26" s="277" t="s">
        <v>454</v>
      </c>
      <c r="J26" s="277" t="s">
        <v>454</v>
      </c>
      <c r="K26" s="277" t="s">
        <v>454</v>
      </c>
      <c r="L26" s="277" t="s">
        <v>454</v>
      </c>
      <c r="M26" s="277" t="s">
        <v>454</v>
      </c>
    </row>
    <row r="27" spans="1:13" ht="15" customHeight="1" x14ac:dyDescent="0.2">
      <c r="A27" s="362" t="s">
        <v>215</v>
      </c>
      <c r="B27" s="273">
        <v>42916</v>
      </c>
      <c r="C27" s="274">
        <v>17698119.219999999</v>
      </c>
      <c r="D27" s="275">
        <v>0</v>
      </c>
      <c r="E27" s="275">
        <v>0</v>
      </c>
      <c r="F27" s="275">
        <v>0</v>
      </c>
      <c r="G27" s="275">
        <v>0</v>
      </c>
      <c r="H27" s="275">
        <v>0</v>
      </c>
      <c r="I27" s="275">
        <v>9.85</v>
      </c>
      <c r="J27" s="275">
        <v>5</v>
      </c>
      <c r="K27" s="275">
        <v>3.95</v>
      </c>
      <c r="L27" s="275">
        <v>100</v>
      </c>
      <c r="M27" s="274" t="s">
        <v>454</v>
      </c>
    </row>
    <row r="28" spans="1:13" ht="15" customHeight="1" x14ac:dyDescent="0.2">
      <c r="A28" s="363"/>
      <c r="B28" s="279">
        <v>42735</v>
      </c>
      <c r="C28" s="274">
        <v>18461250.920000002</v>
      </c>
      <c r="D28" s="275">
        <v>0</v>
      </c>
      <c r="E28" s="275">
        <v>0</v>
      </c>
      <c r="F28" s="275">
        <v>0</v>
      </c>
      <c r="G28" s="275">
        <v>0</v>
      </c>
      <c r="H28" s="275">
        <v>0</v>
      </c>
      <c r="I28" s="275">
        <v>10.34</v>
      </c>
      <c r="J28" s="275">
        <v>4.5</v>
      </c>
      <c r="K28" s="275">
        <v>4.08</v>
      </c>
      <c r="L28" s="275">
        <v>100</v>
      </c>
      <c r="M28" s="280" t="s">
        <v>454</v>
      </c>
    </row>
    <row r="29" spans="1:13" ht="15" customHeight="1" x14ac:dyDescent="0.2">
      <c r="A29" s="360" t="s">
        <v>27</v>
      </c>
      <c r="B29" s="273">
        <v>42916</v>
      </c>
      <c r="C29" s="281">
        <v>900143</v>
      </c>
      <c r="D29" s="282">
        <v>0</v>
      </c>
      <c r="E29" s="282">
        <v>0</v>
      </c>
      <c r="F29" s="282">
        <v>0.12</v>
      </c>
      <c r="G29" s="282">
        <v>0.76</v>
      </c>
      <c r="H29" s="282">
        <v>15.78</v>
      </c>
      <c r="I29" s="282">
        <v>0.11</v>
      </c>
      <c r="J29" s="282">
        <v>0.05</v>
      </c>
      <c r="K29" s="282">
        <v>0</v>
      </c>
      <c r="L29" s="282">
        <v>9.7100000000000009</v>
      </c>
      <c r="M29" s="274" t="s">
        <v>454</v>
      </c>
    </row>
    <row r="30" spans="1:13" ht="15" customHeight="1" x14ac:dyDescent="0.2">
      <c r="A30" s="361"/>
      <c r="B30" s="279">
        <v>42735</v>
      </c>
      <c r="C30" s="280">
        <v>900588</v>
      </c>
      <c r="D30" s="283">
        <v>0</v>
      </c>
      <c r="E30" s="283">
        <v>0</v>
      </c>
      <c r="F30" s="283">
        <v>0.05</v>
      </c>
      <c r="G30" s="283">
        <v>1.26</v>
      </c>
      <c r="H30" s="283">
        <v>12.11</v>
      </c>
      <c r="I30" s="283">
        <v>0.11</v>
      </c>
      <c r="J30" s="283">
        <v>0.06</v>
      </c>
      <c r="K30" s="283">
        <v>0</v>
      </c>
      <c r="L30" s="283">
        <v>6.09</v>
      </c>
      <c r="M30" s="280" t="s">
        <v>454</v>
      </c>
    </row>
    <row r="31" spans="1:13" ht="15" customHeight="1" x14ac:dyDescent="0.2">
      <c r="A31" s="357" t="s">
        <v>204</v>
      </c>
      <c r="B31" s="273">
        <v>42916</v>
      </c>
      <c r="C31" s="281">
        <v>3882588.94</v>
      </c>
      <c r="D31" s="282">
        <v>0.01</v>
      </c>
      <c r="E31" s="282">
        <v>40.369999999999997</v>
      </c>
      <c r="F31" s="282">
        <v>1.97</v>
      </c>
      <c r="G31" s="282">
        <v>0</v>
      </c>
      <c r="H31" s="282">
        <v>0</v>
      </c>
      <c r="I31" s="282">
        <v>11.89</v>
      </c>
      <c r="J31" s="282">
        <v>7.18</v>
      </c>
      <c r="K31" s="282">
        <v>1.26</v>
      </c>
      <c r="L31" s="282">
        <v>44.87</v>
      </c>
      <c r="M31" s="274" t="s">
        <v>454</v>
      </c>
    </row>
    <row r="32" spans="1:13" ht="15" customHeight="1" x14ac:dyDescent="0.2">
      <c r="A32" s="358"/>
      <c r="B32" s="279">
        <v>42735</v>
      </c>
      <c r="C32" s="280">
        <v>3808081.94</v>
      </c>
      <c r="D32" s="283">
        <v>0.02</v>
      </c>
      <c r="E32" s="283">
        <v>76.849999999999994</v>
      </c>
      <c r="F32" s="283">
        <v>2.06</v>
      </c>
      <c r="G32" s="283">
        <v>0</v>
      </c>
      <c r="H32" s="283">
        <v>0</v>
      </c>
      <c r="I32" s="283">
        <v>1.49</v>
      </c>
      <c r="J32" s="283">
        <v>1.46</v>
      </c>
      <c r="K32" s="283">
        <v>1.68</v>
      </c>
      <c r="L32" s="283">
        <v>16.22</v>
      </c>
      <c r="M32" s="280" t="s">
        <v>454</v>
      </c>
    </row>
    <row r="33" spans="1:17" ht="12.75" customHeight="1" x14ac:dyDescent="0.2">
      <c r="A33" s="350"/>
      <c r="B33" s="350"/>
      <c r="C33" s="350"/>
      <c r="D33" s="350"/>
      <c r="E33" s="350"/>
      <c r="F33" s="350"/>
      <c r="G33" s="350"/>
      <c r="H33" s="350"/>
      <c r="I33" s="350"/>
      <c r="J33" s="350"/>
      <c r="K33" s="350"/>
      <c r="L33" s="350"/>
      <c r="M33" s="28"/>
      <c r="O33" s="28"/>
      <c r="P33" s="28"/>
      <c r="Q33" s="28"/>
    </row>
    <row r="34" spans="1:17" ht="14.25" customHeight="1" x14ac:dyDescent="0.2">
      <c r="A34" s="353" t="s">
        <v>91</v>
      </c>
      <c r="B34" s="354"/>
      <c r="C34" s="28"/>
      <c r="D34" s="28"/>
      <c r="E34" s="28"/>
      <c r="F34" s="28"/>
      <c r="G34" s="28"/>
      <c r="H34" s="28"/>
      <c r="I34" s="28"/>
      <c r="K34" s="28"/>
      <c r="L34" s="28"/>
      <c r="M34" s="28"/>
      <c r="O34" s="28"/>
      <c r="P34" s="28"/>
      <c r="Q34" s="28"/>
    </row>
    <row r="35" spans="1:17" s="144" customFormat="1" ht="14.25" customHeight="1" x14ac:dyDescent="0.2">
      <c r="A35" s="116" t="s">
        <v>889</v>
      </c>
      <c r="B35" s="142"/>
      <c r="C35" s="143"/>
      <c r="D35" s="143"/>
      <c r="E35" s="143"/>
      <c r="F35" s="143"/>
      <c r="G35" s="143"/>
      <c r="H35" s="143"/>
      <c r="I35" s="143"/>
      <c r="K35" s="143"/>
      <c r="L35" s="143"/>
      <c r="M35" s="143"/>
      <c r="O35" s="143"/>
      <c r="P35" s="143"/>
      <c r="Q35" s="143"/>
    </row>
    <row r="36" spans="1:17" s="144" customFormat="1" ht="11.25" x14ac:dyDescent="0.2">
      <c r="A36" s="349" t="s">
        <v>890</v>
      </c>
      <c r="B36" s="349"/>
      <c r="C36" s="349"/>
      <c r="D36" s="349"/>
      <c r="E36" s="349"/>
      <c r="F36" s="349"/>
      <c r="G36" s="349"/>
      <c r="H36" s="349"/>
      <c r="I36" s="349"/>
      <c r="J36" s="349"/>
      <c r="K36" s="349"/>
      <c r="L36" s="349"/>
      <c r="M36" s="143"/>
      <c r="O36" s="143"/>
      <c r="P36" s="143"/>
      <c r="Q36" s="143"/>
    </row>
    <row r="37" spans="1:17" s="144" customFormat="1" ht="11.25" x14ac:dyDescent="0.2">
      <c r="A37" s="81" t="s">
        <v>891</v>
      </c>
      <c r="B37" s="116"/>
      <c r="C37" s="143"/>
      <c r="D37" s="143"/>
      <c r="E37" s="143"/>
      <c r="F37" s="143"/>
      <c r="G37" s="143"/>
      <c r="H37" s="143"/>
      <c r="I37" s="143"/>
      <c r="K37" s="143"/>
      <c r="L37" s="143"/>
      <c r="M37" s="143"/>
      <c r="O37" s="143"/>
      <c r="P37" s="143"/>
      <c r="Q37" s="143"/>
    </row>
    <row r="38" spans="1:17" s="144" customFormat="1" ht="11.25" x14ac:dyDescent="0.2">
      <c r="A38" s="349" t="s">
        <v>892</v>
      </c>
      <c r="B38" s="349"/>
      <c r="C38" s="349"/>
      <c r="D38" s="349"/>
      <c r="E38" s="349"/>
      <c r="F38" s="349"/>
      <c r="G38" s="349"/>
      <c r="H38" s="349"/>
      <c r="I38" s="349"/>
      <c r="J38" s="349"/>
      <c r="K38" s="349"/>
      <c r="L38" s="349"/>
      <c r="M38" s="143"/>
      <c r="O38" s="143"/>
      <c r="P38" s="143"/>
      <c r="Q38" s="143"/>
    </row>
    <row r="39" spans="1:17" s="144" customFormat="1" ht="11.25" x14ac:dyDescent="0.2">
      <c r="A39" s="349" t="s">
        <v>893</v>
      </c>
      <c r="B39" s="349"/>
      <c r="C39" s="349"/>
      <c r="D39" s="349"/>
      <c r="E39" s="349"/>
      <c r="F39" s="349"/>
      <c r="G39" s="349"/>
      <c r="H39" s="349"/>
      <c r="I39" s="349"/>
      <c r="J39" s="349"/>
      <c r="K39" s="349"/>
      <c r="L39" s="349"/>
      <c r="M39" s="143"/>
      <c r="O39" s="143"/>
      <c r="P39" s="143"/>
      <c r="Q39" s="143"/>
    </row>
    <row r="40" spans="1:17" s="144" customFormat="1" ht="21.6" customHeight="1" x14ac:dyDescent="0.2">
      <c r="A40" s="349" t="s">
        <v>894</v>
      </c>
      <c r="B40" s="349"/>
      <c r="C40" s="349"/>
      <c r="D40" s="349"/>
      <c r="E40" s="349"/>
      <c r="F40" s="349"/>
      <c r="G40" s="349"/>
      <c r="H40" s="349"/>
      <c r="I40" s="349"/>
      <c r="J40" s="349"/>
      <c r="K40" s="349"/>
      <c r="L40" s="349"/>
      <c r="M40" s="143"/>
      <c r="O40" s="143"/>
      <c r="P40" s="143"/>
      <c r="Q40" s="143"/>
    </row>
    <row r="41" spans="1:17" s="144" customFormat="1" ht="11.25" x14ac:dyDescent="0.2">
      <c r="A41" s="349" t="s">
        <v>895</v>
      </c>
      <c r="B41" s="349"/>
      <c r="C41" s="349"/>
      <c r="D41" s="349"/>
      <c r="E41" s="349"/>
      <c r="F41" s="349"/>
      <c r="G41" s="349"/>
      <c r="H41" s="349"/>
      <c r="I41" s="349"/>
      <c r="J41" s="349"/>
      <c r="K41" s="349"/>
      <c r="L41" s="349"/>
      <c r="M41" s="143"/>
      <c r="O41" s="143"/>
      <c r="P41" s="143"/>
      <c r="Q41" s="143"/>
    </row>
    <row r="42" spans="1:17" s="144" customFormat="1" ht="11.25" x14ac:dyDescent="0.2">
      <c r="A42" s="349" t="s">
        <v>896</v>
      </c>
      <c r="B42" s="349"/>
      <c r="C42" s="349"/>
      <c r="D42" s="349"/>
      <c r="E42" s="349"/>
      <c r="F42" s="349"/>
      <c r="G42" s="349"/>
      <c r="H42" s="349"/>
      <c r="I42" s="349"/>
      <c r="J42" s="349"/>
      <c r="K42" s="349"/>
      <c r="L42" s="349"/>
      <c r="M42" s="143"/>
      <c r="O42" s="143"/>
      <c r="P42" s="143"/>
      <c r="Q42" s="143"/>
    </row>
    <row r="43" spans="1:17" s="144" customFormat="1" ht="11.25" x14ac:dyDescent="0.2">
      <c r="A43" s="349" t="s">
        <v>897</v>
      </c>
      <c r="B43" s="349"/>
      <c r="C43" s="349"/>
      <c r="D43" s="349"/>
      <c r="E43" s="349"/>
      <c r="F43" s="349"/>
      <c r="G43" s="349"/>
      <c r="H43" s="349"/>
      <c r="I43" s="349"/>
      <c r="J43" s="349"/>
      <c r="K43" s="349"/>
      <c r="L43" s="349"/>
      <c r="M43" s="143"/>
      <c r="O43" s="143"/>
      <c r="P43" s="143"/>
      <c r="Q43" s="143"/>
    </row>
    <row r="44" spans="1:17" s="144" customFormat="1" ht="11.25" x14ac:dyDescent="0.2">
      <c r="A44" s="349" t="s">
        <v>898</v>
      </c>
      <c r="B44" s="349"/>
      <c r="C44" s="349"/>
      <c r="D44" s="349"/>
      <c r="E44" s="349"/>
      <c r="F44" s="349"/>
      <c r="G44" s="349"/>
      <c r="H44" s="349"/>
      <c r="I44" s="349"/>
      <c r="J44" s="349"/>
      <c r="K44" s="349"/>
      <c r="L44" s="349"/>
      <c r="M44" s="143"/>
      <c r="O44" s="143"/>
      <c r="P44" s="143"/>
      <c r="Q44" s="143"/>
    </row>
    <row r="46" spans="1:17" ht="21.75" customHeight="1" x14ac:dyDescent="0.2">
      <c r="A46" s="144"/>
    </row>
  </sheetData>
  <customSheetViews>
    <customSheetView guid="{FA2E1843-2BE2-47CF-BE01-D42B5FFA5AE3}" scale="110" showPageBreaks="1" showGridLines="0" view="pageBreakPreview">
      <selection activeCell="E11" sqref="E11"/>
      <pageMargins left="0.59055118110236227" right="0.59055118110236227" top="0.39370078740157483" bottom="0.59055118110236227" header="0" footer="0.39370078740157483"/>
      <pageSetup paperSize="9" scale="86" orientation="landscape" horizontalDpi="1200" verticalDpi="1200" r:id="rId1"/>
      <headerFooter alignWithMargins="0"/>
    </customSheetView>
    <customSheetView guid="{8DCB927E-1FB2-45E1-A382-88D5F1827B16}" scale="110" showPageBreaks="1" showGridLines="0" printArea="1" view="pageBreakPreview">
      <selection activeCell="A13" sqref="A13:A14"/>
      <pageMargins left="0.59055118110236227" right="0.59055118110236227" top="0.39370078740157483" bottom="0.59055118110236227" header="0" footer="0.39370078740157483"/>
      <pageSetup paperSize="9" scale="86" orientation="landscape" horizontalDpi="1200" verticalDpi="1200" r:id="rId2"/>
      <headerFooter alignWithMargins="0"/>
    </customSheetView>
    <customSheetView guid="{722B3250-471E-4256-A122-1330806A5616}" scale="110" showPageBreaks="1" showGridLines="0" view="pageBreakPreview" topLeftCell="A13">
      <selection activeCell="P13" sqref="P13"/>
      <pageMargins left="0.59055118110236227" right="0.59055118110236227" top="0.39370078740157483" bottom="0.59055118110236227" header="0" footer="0.39370078740157483"/>
      <pageSetup paperSize="9" scale="86" orientation="landscape" horizontalDpi="1200" verticalDpi="1200" r:id="rId3"/>
      <headerFooter alignWithMargins="0"/>
    </customSheetView>
  </customSheetViews>
  <mergeCells count="27">
    <mergeCell ref="A11:A12"/>
    <mergeCell ref="A41:L41"/>
    <mergeCell ref="A29:A30"/>
    <mergeCell ref="A27:A28"/>
    <mergeCell ref="A21:A22"/>
    <mergeCell ref="A19:A20"/>
    <mergeCell ref="A25:A26"/>
    <mergeCell ref="A2:C2"/>
    <mergeCell ref="A34:B34"/>
    <mergeCell ref="A3:A5"/>
    <mergeCell ref="A17:A18"/>
    <mergeCell ref="A31:A32"/>
    <mergeCell ref="B3:B5"/>
    <mergeCell ref="A7:A8"/>
    <mergeCell ref="A23:A24"/>
    <mergeCell ref="A13:A14"/>
    <mergeCell ref="A9:A10"/>
    <mergeCell ref="L4:M4"/>
    <mergeCell ref="A44:L44"/>
    <mergeCell ref="A33:L33"/>
    <mergeCell ref="A36:L36"/>
    <mergeCell ref="A38:L38"/>
    <mergeCell ref="A39:L39"/>
    <mergeCell ref="A43:L43"/>
    <mergeCell ref="A15:A16"/>
    <mergeCell ref="A40:L40"/>
    <mergeCell ref="A42:L42"/>
  </mergeCells>
  <phoneticPr fontId="7" type="noConversion"/>
  <pageMargins left="0.59055118110236227" right="0.59055118110236227" top="0.39370078740157483" bottom="0.59055118110236227" header="0" footer="0.39370078740157483"/>
  <pageSetup paperSize="9" scale="80"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zoomScaleNormal="100" zoomScaleSheetLayoutView="80" workbookViewId="0"/>
  </sheetViews>
  <sheetFormatPr baseColWidth="10" defaultRowHeight="11.25" x14ac:dyDescent="0.2"/>
  <cols>
    <col min="1" max="1" width="10.28515625" style="4" customWidth="1"/>
    <col min="2" max="2" width="11.7109375" style="4" customWidth="1"/>
    <col min="3" max="3" width="17.42578125" style="4" customWidth="1"/>
    <col min="4" max="6" width="11.7109375" style="4" customWidth="1"/>
    <col min="7" max="7" width="9.7109375" style="4" customWidth="1"/>
    <col min="8" max="11" width="11.7109375" style="4" customWidth="1"/>
    <col min="12" max="15" width="9.7109375" style="4" customWidth="1"/>
    <col min="16" max="16384" width="11.42578125" style="4"/>
  </cols>
  <sheetData>
    <row r="1" spans="1:15" ht="15" customHeight="1" x14ac:dyDescent="0.2"/>
    <row r="2" spans="1:15" s="383" customFormat="1" ht="20.25" customHeight="1" x14ac:dyDescent="0.2">
      <c r="A2" s="380" t="s">
        <v>355</v>
      </c>
      <c r="B2" s="381"/>
      <c r="C2" s="381"/>
      <c r="D2" s="381"/>
      <c r="E2" s="382"/>
      <c r="F2" s="382"/>
      <c r="G2" s="382"/>
      <c r="H2" s="382"/>
      <c r="I2" s="382"/>
      <c r="J2" s="382"/>
      <c r="K2" s="382"/>
      <c r="L2" s="382"/>
      <c r="M2" s="382"/>
      <c r="N2" s="382"/>
      <c r="O2" s="329" t="s">
        <v>356</v>
      </c>
    </row>
    <row r="3" spans="1:15" s="74" customFormat="1" ht="12" customHeight="1" x14ac:dyDescent="0.2">
      <c r="F3" s="41"/>
      <c r="G3" s="41"/>
      <c r="H3" s="41"/>
      <c r="I3" s="41"/>
      <c r="J3" s="41"/>
      <c r="K3" s="41"/>
    </row>
    <row r="4" spans="1:15" s="43" customFormat="1" ht="43.15" customHeight="1" x14ac:dyDescent="0.2">
      <c r="A4" s="147" t="s">
        <v>216</v>
      </c>
      <c r="B4" s="3" t="s">
        <v>17</v>
      </c>
      <c r="C4" s="3" t="s">
        <v>429</v>
      </c>
      <c r="D4" s="3" t="s">
        <v>364</v>
      </c>
      <c r="E4" s="3" t="s">
        <v>428</v>
      </c>
      <c r="F4" s="3" t="s">
        <v>357</v>
      </c>
      <c r="G4" s="3" t="s">
        <v>211</v>
      </c>
      <c r="H4" s="3" t="s">
        <v>358</v>
      </c>
      <c r="I4" s="3" t="s">
        <v>365</v>
      </c>
      <c r="J4" s="3" t="s">
        <v>23</v>
      </c>
      <c r="K4" s="3" t="s">
        <v>24</v>
      </c>
      <c r="L4" s="3" t="s">
        <v>359</v>
      </c>
      <c r="M4" s="3" t="s">
        <v>148</v>
      </c>
      <c r="N4" s="3" t="s">
        <v>204</v>
      </c>
      <c r="O4" s="117" t="s">
        <v>366</v>
      </c>
    </row>
    <row r="5" spans="1:15" s="43" customFormat="1" ht="15" customHeight="1" x14ac:dyDescent="0.2">
      <c r="A5" s="234" t="s">
        <v>458</v>
      </c>
      <c r="B5" s="198">
        <f>202+1</f>
        <v>203</v>
      </c>
      <c r="C5" s="198">
        <f>12+1</f>
        <v>13</v>
      </c>
      <c r="D5" s="198">
        <v>0</v>
      </c>
      <c r="E5" s="198">
        <v>42</v>
      </c>
      <c r="F5" s="198">
        <v>1</v>
      </c>
      <c r="G5" s="198">
        <v>0</v>
      </c>
      <c r="H5" s="198">
        <v>22</v>
      </c>
      <c r="I5" s="198">
        <v>3</v>
      </c>
      <c r="J5" s="198">
        <v>0</v>
      </c>
      <c r="K5" s="198">
        <v>0</v>
      </c>
      <c r="L5" s="198">
        <v>2</v>
      </c>
      <c r="M5" s="198">
        <v>1</v>
      </c>
      <c r="N5" s="198">
        <v>20</v>
      </c>
      <c r="O5" s="235">
        <f>305+2</f>
        <v>307</v>
      </c>
    </row>
    <row r="6" spans="1:15" s="43" customFormat="1" ht="15" customHeight="1" x14ac:dyDescent="0.2">
      <c r="A6" s="234" t="s">
        <v>457</v>
      </c>
      <c r="B6" s="198">
        <v>202</v>
      </c>
      <c r="C6" s="198">
        <v>14</v>
      </c>
      <c r="D6" s="198">
        <v>0</v>
      </c>
      <c r="E6" s="198">
        <v>43</v>
      </c>
      <c r="F6" s="198">
        <v>0</v>
      </c>
      <c r="G6" s="198">
        <v>0</v>
      </c>
      <c r="H6" s="198">
        <v>22</v>
      </c>
      <c r="I6" s="198">
        <v>2</v>
      </c>
      <c r="J6" s="198">
        <v>0</v>
      </c>
      <c r="K6" s="198">
        <v>0</v>
      </c>
      <c r="L6" s="198">
        <v>2</v>
      </c>
      <c r="M6" s="198">
        <v>1</v>
      </c>
      <c r="N6" s="198">
        <v>13</v>
      </c>
      <c r="O6" s="235">
        <v>299</v>
      </c>
    </row>
    <row r="7" spans="1:15" s="43" customFormat="1" ht="15" customHeight="1" x14ac:dyDescent="0.2">
      <c r="A7" s="234" t="s">
        <v>456</v>
      </c>
      <c r="B7" s="198">
        <v>201</v>
      </c>
      <c r="C7" s="198">
        <v>14</v>
      </c>
      <c r="D7" s="198">
        <v>0</v>
      </c>
      <c r="E7" s="198">
        <v>43</v>
      </c>
      <c r="F7" s="198">
        <v>1</v>
      </c>
      <c r="G7" s="198">
        <v>0</v>
      </c>
      <c r="H7" s="198">
        <v>21</v>
      </c>
      <c r="I7" s="198">
        <v>2</v>
      </c>
      <c r="J7" s="198">
        <v>0</v>
      </c>
      <c r="K7" s="198">
        <v>0</v>
      </c>
      <c r="L7" s="198">
        <v>2</v>
      </c>
      <c r="M7" s="198">
        <v>1</v>
      </c>
      <c r="N7" s="198">
        <v>12</v>
      </c>
      <c r="O7" s="235">
        <v>297</v>
      </c>
    </row>
    <row r="8" spans="1:15" s="27" customFormat="1" x14ac:dyDescent="0.2">
      <c r="A8" s="236"/>
      <c r="B8" s="237"/>
      <c r="C8" s="238"/>
      <c r="D8" s="238"/>
      <c r="E8" s="239"/>
      <c r="F8" s="240"/>
      <c r="G8" s="240"/>
      <c r="H8" s="240"/>
      <c r="I8" s="239"/>
      <c r="J8" s="239"/>
      <c r="K8" s="241"/>
      <c r="L8" s="239"/>
      <c r="M8" s="239"/>
      <c r="N8" s="239"/>
      <c r="O8" s="239"/>
    </row>
    <row r="9" spans="1:15" s="27" customFormat="1" x14ac:dyDescent="0.2">
      <c r="A9" s="119"/>
      <c r="B9" s="136"/>
      <c r="C9" s="242"/>
      <c r="D9" s="242"/>
      <c r="E9" s="243"/>
      <c r="F9" s="244"/>
      <c r="G9" s="244"/>
      <c r="H9" s="244"/>
      <c r="I9" s="243"/>
      <c r="J9" s="243"/>
      <c r="K9" s="245"/>
      <c r="L9" s="243"/>
      <c r="M9" s="243"/>
      <c r="N9" s="243"/>
      <c r="O9" s="243"/>
    </row>
    <row r="10" spans="1:15" s="27" customFormat="1" x14ac:dyDescent="0.2">
      <c r="A10" s="119"/>
      <c r="B10" s="246"/>
      <c r="C10" s="246"/>
      <c r="D10" s="246"/>
      <c r="E10" s="246"/>
      <c r="F10" s="246"/>
      <c r="G10" s="246"/>
      <c r="H10" s="246"/>
      <c r="I10" s="246"/>
      <c r="J10" s="246"/>
      <c r="K10" s="246"/>
      <c r="L10" s="246"/>
      <c r="M10" s="246"/>
      <c r="N10" s="246"/>
      <c r="O10" s="243"/>
    </row>
    <row r="11" spans="1:15" s="27" customFormat="1" x14ac:dyDescent="0.2">
      <c r="A11" s="119"/>
      <c r="B11" s="247"/>
      <c r="C11" s="159"/>
      <c r="D11" s="159"/>
      <c r="E11" s="99"/>
      <c r="F11" s="248"/>
      <c r="G11" s="248"/>
      <c r="H11" s="248"/>
      <c r="I11" s="99"/>
      <c r="J11" s="99"/>
      <c r="K11" s="249"/>
      <c r="L11" s="99"/>
      <c r="M11" s="99"/>
      <c r="N11" s="99"/>
      <c r="O11" s="249"/>
    </row>
    <row r="12" spans="1:15" x14ac:dyDescent="0.2">
      <c r="A12" s="174"/>
      <c r="B12" s="174"/>
      <c r="C12" s="174"/>
      <c r="D12" s="174"/>
      <c r="E12" s="174"/>
      <c r="F12" s="174"/>
      <c r="G12" s="174"/>
      <c r="H12" s="174"/>
      <c r="I12" s="174"/>
      <c r="J12" s="174"/>
      <c r="K12" s="174"/>
      <c r="L12" s="174"/>
      <c r="M12" s="174"/>
      <c r="N12" s="174"/>
      <c r="O12" s="174"/>
    </row>
    <row r="13" spans="1:15" x14ac:dyDescent="0.2">
      <c r="A13" s="174"/>
      <c r="B13" s="174"/>
      <c r="C13" s="174"/>
      <c r="D13" s="174"/>
      <c r="E13" s="174"/>
      <c r="F13" s="174"/>
      <c r="G13" s="174"/>
      <c r="H13" s="174"/>
      <c r="I13" s="174"/>
      <c r="J13" s="174"/>
      <c r="K13" s="174"/>
      <c r="L13" s="174"/>
      <c r="M13" s="174"/>
      <c r="N13" s="174"/>
      <c r="O13" s="174"/>
    </row>
    <row r="14" spans="1:15" x14ac:dyDescent="0.2">
      <c r="A14" s="174"/>
      <c r="B14" s="174"/>
      <c r="C14" s="174"/>
      <c r="D14" s="174"/>
      <c r="E14" s="174"/>
      <c r="F14" s="174"/>
      <c r="G14" s="174"/>
      <c r="H14" s="174"/>
      <c r="I14" s="174"/>
      <c r="J14" s="174"/>
      <c r="K14" s="174"/>
      <c r="L14" s="174"/>
      <c r="M14" s="174"/>
      <c r="N14" s="174"/>
      <c r="O14" s="174"/>
    </row>
    <row r="15" spans="1:15" x14ac:dyDescent="0.2">
      <c r="A15" s="174"/>
      <c r="B15" s="174"/>
      <c r="C15" s="174"/>
      <c r="D15" s="174"/>
      <c r="E15" s="174"/>
      <c r="F15" s="174"/>
      <c r="G15" s="174"/>
      <c r="H15" s="174"/>
      <c r="I15" s="174"/>
      <c r="J15" s="174"/>
      <c r="K15" s="174"/>
      <c r="L15" s="174"/>
      <c r="M15" s="174"/>
      <c r="N15" s="174"/>
      <c r="O15" s="174"/>
    </row>
    <row r="16" spans="1:15" x14ac:dyDescent="0.2">
      <c r="A16" s="174"/>
      <c r="B16" s="174"/>
      <c r="C16" s="174"/>
      <c r="D16" s="174"/>
      <c r="E16" s="174"/>
      <c r="F16" s="174"/>
      <c r="G16" s="174"/>
      <c r="H16" s="174"/>
      <c r="I16" s="174"/>
      <c r="J16" s="174"/>
      <c r="K16" s="174"/>
      <c r="L16" s="174"/>
      <c r="M16" s="174"/>
      <c r="N16" s="174"/>
      <c r="O16" s="174"/>
    </row>
    <row r="17" spans="1:15" x14ac:dyDescent="0.2">
      <c r="A17" s="174"/>
      <c r="B17" s="174"/>
      <c r="C17" s="174"/>
      <c r="D17" s="174"/>
      <c r="E17" s="174"/>
      <c r="F17" s="174"/>
      <c r="G17" s="174"/>
      <c r="H17" s="174"/>
      <c r="I17" s="174"/>
      <c r="J17" s="174"/>
      <c r="K17" s="174"/>
      <c r="L17" s="174"/>
      <c r="M17" s="174"/>
      <c r="N17" s="174"/>
      <c r="O17" s="174"/>
    </row>
    <row r="18" spans="1:15" x14ac:dyDescent="0.2">
      <c r="A18" s="174"/>
      <c r="B18" s="174"/>
      <c r="C18" s="174"/>
      <c r="D18" s="174"/>
      <c r="E18" s="174"/>
      <c r="F18" s="174"/>
      <c r="G18" s="174"/>
      <c r="H18" s="174"/>
      <c r="I18" s="174"/>
      <c r="J18" s="174"/>
      <c r="K18" s="174"/>
      <c r="L18" s="174"/>
      <c r="M18" s="174"/>
      <c r="N18" s="174"/>
      <c r="O18" s="174"/>
    </row>
    <row r="19" spans="1:15" x14ac:dyDescent="0.2">
      <c r="A19" s="174"/>
      <c r="B19" s="174"/>
      <c r="C19" s="174"/>
      <c r="D19" s="174"/>
      <c r="E19" s="174"/>
      <c r="F19" s="174"/>
      <c r="G19" s="174"/>
      <c r="H19" s="174"/>
      <c r="I19" s="174"/>
      <c r="J19" s="174"/>
      <c r="K19" s="174"/>
      <c r="L19" s="174"/>
      <c r="M19" s="174"/>
      <c r="N19" s="174"/>
      <c r="O19" s="174"/>
    </row>
    <row r="20" spans="1:15" x14ac:dyDescent="0.2">
      <c r="A20" s="174"/>
      <c r="B20" s="174"/>
      <c r="C20" s="174"/>
      <c r="D20" s="174"/>
      <c r="E20" s="174"/>
      <c r="F20" s="174"/>
      <c r="G20" s="174"/>
      <c r="H20" s="174"/>
      <c r="I20" s="174"/>
      <c r="J20" s="174"/>
      <c r="K20" s="174"/>
      <c r="L20" s="174"/>
      <c r="M20" s="174"/>
      <c r="N20" s="174"/>
      <c r="O20" s="174"/>
    </row>
  </sheetData>
  <customSheetViews>
    <customSheetView guid="{FA2E1843-2BE2-47CF-BE01-D42B5FFA5AE3}" showPageBreaks="1" showGridLines="0" view="pageBreakPreview">
      <pane ySplit="4" topLeftCell="A5" activePane="bottomLeft" state="frozen"/>
      <selection pane="bottomLeft" activeCell="F36" sqref="F36"/>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pane ySplit="4" topLeftCell="A5" activePane="bottomLeft" state="frozen"/>
      <selection pane="bottomLeft"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722B3250-471E-4256-A122-1330806A5616}" showPageBreaks="1" showGridLines="0" view="pageBreakPreview">
      <pane ySplit="4" topLeftCell="A5" activePane="bottomLeft" state="frozen"/>
      <selection pane="bottomLeft" activeCell="C4" sqref="C4"/>
      <pageMargins left="0.59055118110236227" right="0.59055118110236227" top="0.39370078740157483" bottom="0.59055118110236227" header="0" footer="0.39370078740157483"/>
      <pageSetup paperSize="9" scale="59" orientation="landscape" r:id="rId3"/>
      <headerFooter alignWithMargins="0"/>
    </customSheetView>
  </customSheetViews>
  <pageMargins left="0.59055118110236227" right="0.59055118110236227" top="0.39370078740157483" bottom="0.59055118110236227" header="0" footer="0.39370078740157483"/>
  <pageSetup paperSize="9" scale="8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V338"/>
  <sheetViews>
    <sheetView showGridLines="0" zoomScaleNormal="100" zoomScaleSheetLayoutView="80" workbookViewId="0"/>
  </sheetViews>
  <sheetFormatPr baseColWidth="10" defaultRowHeight="15.75" x14ac:dyDescent="0.3"/>
  <cols>
    <col min="1" max="1" width="34.28515625" style="7" customWidth="1"/>
    <col min="2" max="4" width="7.7109375" style="7" customWidth="1"/>
    <col min="5" max="5" width="27.42578125" style="7" customWidth="1"/>
    <col min="6" max="6" width="28.28515625" style="7" customWidth="1"/>
    <col min="7" max="7" width="8.7109375" style="12" customWidth="1"/>
    <col min="8" max="8" width="48.85546875" style="7" customWidth="1"/>
    <col min="9" max="9" width="20.140625" style="7" customWidth="1"/>
    <col min="10" max="16384" width="11.42578125" style="7"/>
  </cols>
  <sheetData>
    <row r="1" spans="1:256" ht="15" customHeight="1" x14ac:dyDescent="0.3"/>
    <row r="2" spans="1:256" s="416" customFormat="1" ht="20.25" customHeight="1" x14ac:dyDescent="0.2">
      <c r="A2" s="417" t="s">
        <v>928</v>
      </c>
      <c r="B2" s="418"/>
      <c r="C2" s="418"/>
      <c r="D2" s="418"/>
      <c r="E2" s="418"/>
      <c r="F2" s="418"/>
      <c r="G2" s="419" t="s">
        <v>161</v>
      </c>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20"/>
      <c r="EA2" s="420"/>
      <c r="EB2" s="420"/>
      <c r="EC2" s="420"/>
      <c r="ED2" s="420"/>
      <c r="EE2" s="420"/>
      <c r="EF2" s="420"/>
      <c r="EG2" s="420"/>
      <c r="EH2" s="420"/>
      <c r="EI2" s="420"/>
      <c r="EJ2" s="420"/>
      <c r="EK2" s="420"/>
      <c r="EL2" s="420"/>
      <c r="EM2" s="420"/>
      <c r="EN2" s="420"/>
      <c r="EO2" s="420"/>
      <c r="EP2" s="420"/>
      <c r="EQ2" s="420"/>
      <c r="ER2" s="420"/>
      <c r="ES2" s="420"/>
      <c r="ET2" s="420"/>
      <c r="EU2" s="420"/>
      <c r="EV2" s="420"/>
      <c r="EW2" s="420"/>
      <c r="EX2" s="420"/>
      <c r="EY2" s="420"/>
      <c r="EZ2" s="420"/>
      <c r="FA2" s="420"/>
      <c r="FB2" s="420"/>
      <c r="FC2" s="420"/>
      <c r="FD2" s="420"/>
      <c r="FE2" s="420"/>
      <c r="FF2" s="420"/>
      <c r="FG2" s="420"/>
      <c r="FH2" s="420"/>
      <c r="FI2" s="420"/>
      <c r="FJ2" s="420"/>
      <c r="FK2" s="420"/>
      <c r="FL2" s="420"/>
      <c r="FM2" s="420"/>
      <c r="FN2" s="420"/>
      <c r="FO2" s="420"/>
      <c r="FP2" s="420"/>
      <c r="FQ2" s="420"/>
      <c r="FR2" s="420"/>
      <c r="FS2" s="420"/>
      <c r="FT2" s="420"/>
      <c r="FU2" s="420"/>
      <c r="FV2" s="420"/>
      <c r="FW2" s="420"/>
      <c r="FX2" s="420"/>
      <c r="FY2" s="420"/>
      <c r="FZ2" s="420"/>
      <c r="GA2" s="420"/>
      <c r="GB2" s="420"/>
      <c r="GC2" s="420"/>
      <c r="GD2" s="420"/>
      <c r="GE2" s="420"/>
      <c r="GF2" s="420"/>
      <c r="GG2" s="420"/>
      <c r="GH2" s="420"/>
      <c r="GI2" s="420"/>
      <c r="GJ2" s="420"/>
      <c r="GK2" s="420"/>
      <c r="GL2" s="420"/>
      <c r="GM2" s="420"/>
      <c r="GN2" s="420"/>
      <c r="GO2" s="420"/>
      <c r="GP2" s="420"/>
      <c r="GQ2" s="420"/>
      <c r="GR2" s="420"/>
      <c r="GS2" s="42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c r="IV2" s="420"/>
    </row>
    <row r="3" spans="1:256" s="51" customFormat="1" ht="13.5" x14ac:dyDescent="0.25">
      <c r="A3" s="331"/>
      <c r="B3" s="332"/>
      <c r="C3" s="332"/>
      <c r="D3" s="332"/>
      <c r="E3" s="333"/>
      <c r="F3" s="332"/>
      <c r="G3" s="334"/>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256" s="56" customFormat="1" ht="25.15" customHeight="1" x14ac:dyDescent="0.25">
      <c r="A4" s="335" t="s">
        <v>0</v>
      </c>
      <c r="B4" s="364" t="s">
        <v>1</v>
      </c>
      <c r="C4" s="364"/>
      <c r="D4" s="364"/>
      <c r="E4" s="335" t="s">
        <v>2</v>
      </c>
      <c r="F4" s="335" t="s">
        <v>3</v>
      </c>
      <c r="G4" s="336" t="s">
        <v>899</v>
      </c>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37"/>
      <c r="ED4" s="337"/>
      <c r="EE4" s="337"/>
      <c r="EF4" s="337"/>
      <c r="EG4" s="337"/>
      <c r="EH4" s="337"/>
      <c r="EI4" s="337"/>
      <c r="EJ4" s="337"/>
      <c r="EK4" s="337"/>
      <c r="EL4" s="337"/>
      <c r="EM4" s="337"/>
      <c r="EN4" s="337"/>
      <c r="EO4" s="337"/>
      <c r="EP4" s="337"/>
      <c r="EQ4" s="337"/>
      <c r="ER4" s="337"/>
      <c r="ES4" s="337"/>
      <c r="ET4" s="337"/>
      <c r="EU4" s="337"/>
      <c r="EV4" s="337"/>
      <c r="EW4" s="337"/>
      <c r="EX4" s="337"/>
      <c r="EY4" s="337"/>
      <c r="EZ4" s="337"/>
      <c r="FA4" s="337"/>
      <c r="FB4" s="337"/>
      <c r="FC4" s="337"/>
      <c r="FD4" s="337"/>
      <c r="FE4" s="337"/>
      <c r="FF4" s="337"/>
      <c r="FG4" s="337"/>
      <c r="FH4" s="337"/>
      <c r="FI4" s="337"/>
      <c r="FJ4" s="337"/>
      <c r="FK4" s="337"/>
      <c r="FL4" s="337"/>
      <c r="FM4" s="337"/>
      <c r="FN4" s="337"/>
      <c r="FO4" s="337"/>
      <c r="FP4" s="337"/>
      <c r="FQ4" s="337"/>
      <c r="FR4" s="337"/>
      <c r="FS4" s="337"/>
      <c r="FT4" s="337"/>
      <c r="FU4" s="337"/>
      <c r="FV4" s="337"/>
      <c r="FW4" s="337"/>
      <c r="FX4" s="337"/>
      <c r="FY4" s="337"/>
      <c r="FZ4" s="337"/>
      <c r="GA4" s="337"/>
      <c r="GB4" s="337"/>
      <c r="GC4" s="337"/>
      <c r="GD4" s="337"/>
      <c r="GE4" s="337"/>
      <c r="GF4" s="337"/>
      <c r="GG4" s="337"/>
      <c r="GH4" s="337"/>
      <c r="GI4" s="337"/>
      <c r="GJ4" s="337"/>
      <c r="GK4" s="337"/>
      <c r="GL4" s="337"/>
      <c r="GM4" s="337"/>
      <c r="GN4" s="337"/>
      <c r="GO4" s="337"/>
      <c r="GP4" s="337"/>
      <c r="GQ4" s="337"/>
      <c r="GR4" s="337"/>
      <c r="GS4" s="337"/>
      <c r="GT4" s="337"/>
      <c r="GU4" s="337"/>
      <c r="GV4" s="337"/>
      <c r="GW4" s="337"/>
      <c r="GX4" s="337"/>
      <c r="GY4" s="337"/>
      <c r="GZ4" s="337"/>
      <c r="HA4" s="337"/>
      <c r="HB4" s="337"/>
      <c r="HC4" s="337"/>
      <c r="HD4" s="337"/>
      <c r="HE4" s="337"/>
      <c r="HF4" s="337"/>
      <c r="HG4" s="337"/>
      <c r="HH4" s="337"/>
      <c r="HI4" s="337"/>
      <c r="HJ4" s="337"/>
      <c r="HK4" s="337"/>
      <c r="HL4" s="337"/>
      <c r="HM4" s="337"/>
      <c r="HN4" s="337"/>
      <c r="HO4" s="337"/>
      <c r="HP4" s="337"/>
      <c r="HQ4" s="337"/>
      <c r="HR4" s="337"/>
      <c r="HS4" s="337"/>
      <c r="HT4" s="337"/>
      <c r="HU4" s="337"/>
      <c r="HV4" s="337"/>
      <c r="HW4" s="337"/>
      <c r="HX4" s="337"/>
      <c r="HY4" s="337"/>
      <c r="HZ4" s="337"/>
      <c r="IA4" s="337"/>
      <c r="IB4" s="337"/>
      <c r="IC4" s="337"/>
      <c r="ID4" s="337"/>
      <c r="IE4" s="337"/>
      <c r="IF4" s="337"/>
      <c r="IG4" s="337"/>
      <c r="IH4" s="337"/>
      <c r="II4" s="337"/>
      <c r="IJ4" s="337"/>
      <c r="IK4" s="337"/>
      <c r="IL4" s="337"/>
      <c r="IM4" s="337"/>
      <c r="IN4" s="337"/>
      <c r="IO4" s="337"/>
      <c r="IP4" s="337"/>
      <c r="IQ4" s="337"/>
      <c r="IR4" s="337"/>
      <c r="IS4" s="337"/>
      <c r="IT4" s="337"/>
      <c r="IU4" s="337"/>
      <c r="IV4" s="337"/>
    </row>
    <row r="5" spans="1:256" s="10" customFormat="1" ht="22.5" x14ac:dyDescent="0.25">
      <c r="A5" s="86" t="s">
        <v>461</v>
      </c>
      <c r="B5" s="86" t="s">
        <v>5</v>
      </c>
      <c r="C5" s="86" t="s">
        <v>145</v>
      </c>
      <c r="D5" s="86" t="s">
        <v>153</v>
      </c>
      <c r="E5" s="86" t="s">
        <v>462</v>
      </c>
      <c r="F5" s="86" t="s">
        <v>845</v>
      </c>
      <c r="G5" s="101">
        <v>1054289</v>
      </c>
    </row>
    <row r="6" spans="1:256" s="10" customFormat="1" ht="13.5" x14ac:dyDescent="0.25">
      <c r="A6" s="284" t="s">
        <v>463</v>
      </c>
      <c r="B6" s="284" t="s">
        <v>5</v>
      </c>
      <c r="C6" s="284" t="s">
        <v>145</v>
      </c>
      <c r="D6" s="284" t="s">
        <v>153</v>
      </c>
      <c r="E6" s="284" t="s">
        <v>462</v>
      </c>
      <c r="F6" s="284" t="s">
        <v>845</v>
      </c>
      <c r="G6" s="285">
        <v>2151680</v>
      </c>
    </row>
    <row r="7" spans="1:256" s="10" customFormat="1" ht="13.5" x14ac:dyDescent="0.25">
      <c r="A7" s="284" t="s">
        <v>464</v>
      </c>
      <c r="B7" s="284" t="s">
        <v>5</v>
      </c>
      <c r="C7" s="284" t="s">
        <v>145</v>
      </c>
      <c r="D7" s="284" t="s">
        <v>153</v>
      </c>
      <c r="E7" s="284" t="s">
        <v>462</v>
      </c>
      <c r="F7" s="284" t="s">
        <v>845</v>
      </c>
      <c r="G7" s="285">
        <v>13752544</v>
      </c>
    </row>
    <row r="8" spans="1:256" s="10" customFormat="1" ht="13.5" x14ac:dyDescent="0.25">
      <c r="A8" s="284" t="s">
        <v>465</v>
      </c>
      <c r="B8" s="284" t="s">
        <v>5</v>
      </c>
      <c r="C8" s="284" t="s">
        <v>145</v>
      </c>
      <c r="D8" s="284" t="s">
        <v>153</v>
      </c>
      <c r="E8" s="284" t="s">
        <v>462</v>
      </c>
      <c r="F8" s="284" t="s">
        <v>845</v>
      </c>
      <c r="G8" s="285">
        <v>2859451</v>
      </c>
    </row>
    <row r="9" spans="1:256" s="10" customFormat="1" ht="13.5" x14ac:dyDescent="0.25">
      <c r="A9" s="284" t="s">
        <v>466</v>
      </c>
      <c r="B9" s="284" t="s">
        <v>5</v>
      </c>
      <c r="C9" s="284" t="s">
        <v>145</v>
      </c>
      <c r="D9" s="284" t="s">
        <v>153</v>
      </c>
      <c r="E9" s="284" t="s">
        <v>462</v>
      </c>
      <c r="F9" s="284" t="s">
        <v>845</v>
      </c>
      <c r="G9" s="285">
        <v>74819</v>
      </c>
    </row>
    <row r="10" spans="1:256" s="10" customFormat="1" ht="13.5" x14ac:dyDescent="0.25">
      <c r="A10" s="284" t="s">
        <v>467</v>
      </c>
      <c r="B10" s="284" t="s">
        <v>5</v>
      </c>
      <c r="C10" s="284" t="s">
        <v>145</v>
      </c>
      <c r="D10" s="284" t="s">
        <v>153</v>
      </c>
      <c r="E10" s="284" t="s">
        <v>462</v>
      </c>
      <c r="F10" s="284" t="s">
        <v>845</v>
      </c>
      <c r="G10" s="285">
        <v>101480</v>
      </c>
    </row>
    <row r="11" spans="1:256" s="10" customFormat="1" ht="13.5" x14ac:dyDescent="0.25">
      <c r="A11" s="284" t="s">
        <v>468</v>
      </c>
      <c r="B11" s="284" t="s">
        <v>5</v>
      </c>
      <c r="C11" s="284" t="s">
        <v>145</v>
      </c>
      <c r="D11" s="284" t="s">
        <v>153</v>
      </c>
      <c r="E11" s="284" t="s">
        <v>462</v>
      </c>
      <c r="F11" s="284" t="s">
        <v>845</v>
      </c>
      <c r="G11" s="285">
        <v>283911</v>
      </c>
    </row>
    <row r="12" spans="1:256" s="10" customFormat="1" ht="13.5" x14ac:dyDescent="0.25">
      <c r="A12" s="284" t="s">
        <v>469</v>
      </c>
      <c r="B12" s="284" t="s">
        <v>5</v>
      </c>
      <c r="C12" s="284" t="s">
        <v>145</v>
      </c>
      <c r="D12" s="284" t="s">
        <v>153</v>
      </c>
      <c r="E12" s="284" t="s">
        <v>462</v>
      </c>
      <c r="F12" s="284" t="s">
        <v>845</v>
      </c>
      <c r="G12" s="285">
        <v>206262</v>
      </c>
    </row>
    <row r="13" spans="1:256" s="10" customFormat="1" ht="13.5" x14ac:dyDescent="0.25">
      <c r="A13" s="284" t="s">
        <v>470</v>
      </c>
      <c r="B13" s="284" t="s">
        <v>5</v>
      </c>
      <c r="C13" s="284" t="s">
        <v>145</v>
      </c>
      <c r="D13" s="284" t="s">
        <v>153</v>
      </c>
      <c r="E13" s="284" t="s">
        <v>462</v>
      </c>
      <c r="F13" s="284" t="s">
        <v>845</v>
      </c>
      <c r="G13" s="285">
        <v>469705</v>
      </c>
    </row>
    <row r="14" spans="1:256" s="10" customFormat="1" ht="13.5" x14ac:dyDescent="0.25">
      <c r="A14" s="284" t="s">
        <v>471</v>
      </c>
      <c r="B14" s="284" t="s">
        <v>5</v>
      </c>
      <c r="C14" s="284" t="s">
        <v>145</v>
      </c>
      <c r="D14" s="284" t="s">
        <v>153</v>
      </c>
      <c r="E14" s="284" t="s">
        <v>462</v>
      </c>
      <c r="F14" s="284" t="s">
        <v>845</v>
      </c>
      <c r="G14" s="285">
        <v>766246</v>
      </c>
    </row>
    <row r="15" spans="1:256" s="10" customFormat="1" ht="13.5" x14ac:dyDescent="0.25">
      <c r="A15" s="284" t="s">
        <v>472</v>
      </c>
      <c r="B15" s="284" t="s">
        <v>5</v>
      </c>
      <c r="C15" s="284" t="s">
        <v>145</v>
      </c>
      <c r="D15" s="284" t="s">
        <v>153</v>
      </c>
      <c r="E15" s="284" t="s">
        <v>462</v>
      </c>
      <c r="F15" s="284" t="s">
        <v>845</v>
      </c>
      <c r="G15" s="285">
        <v>1345145</v>
      </c>
    </row>
    <row r="16" spans="1:256" s="10" customFormat="1" ht="13.5" x14ac:dyDescent="0.25">
      <c r="A16" s="284" t="s">
        <v>473</v>
      </c>
      <c r="B16" s="284" t="s">
        <v>5</v>
      </c>
      <c r="C16" s="284" t="s">
        <v>145</v>
      </c>
      <c r="D16" s="284" t="s">
        <v>153</v>
      </c>
      <c r="E16" s="284" t="s">
        <v>474</v>
      </c>
      <c r="F16" s="284" t="s">
        <v>840</v>
      </c>
      <c r="G16" s="285">
        <v>203488</v>
      </c>
    </row>
    <row r="17" spans="1:7" s="10" customFormat="1" ht="13.5" x14ac:dyDescent="0.25">
      <c r="A17" s="284" t="s">
        <v>475</v>
      </c>
      <c r="B17" s="284" t="s">
        <v>5</v>
      </c>
      <c r="C17" s="284" t="s">
        <v>145</v>
      </c>
      <c r="D17" s="284" t="s">
        <v>153</v>
      </c>
      <c r="E17" s="284" t="s">
        <v>474</v>
      </c>
      <c r="F17" s="284" t="s">
        <v>685</v>
      </c>
      <c r="G17" s="285">
        <v>1111502</v>
      </c>
    </row>
    <row r="18" spans="1:7" s="10" customFormat="1" ht="13.5" x14ac:dyDescent="0.25">
      <c r="A18" s="284" t="s">
        <v>476</v>
      </c>
      <c r="B18" s="284" t="s">
        <v>5</v>
      </c>
      <c r="C18" s="284" t="s">
        <v>145</v>
      </c>
      <c r="D18" s="284" t="s">
        <v>153</v>
      </c>
      <c r="E18" s="284" t="s">
        <v>474</v>
      </c>
      <c r="F18" s="284" t="s">
        <v>685</v>
      </c>
      <c r="G18" s="285">
        <v>958254</v>
      </c>
    </row>
    <row r="19" spans="1:7" s="10" customFormat="1" ht="13.5" x14ac:dyDescent="0.25">
      <c r="A19" s="284" t="s">
        <v>477</v>
      </c>
      <c r="B19" s="284" t="s">
        <v>5</v>
      </c>
      <c r="C19" s="284" t="s">
        <v>145</v>
      </c>
      <c r="D19" s="284" t="s">
        <v>153</v>
      </c>
      <c r="E19" s="284" t="s">
        <v>474</v>
      </c>
      <c r="F19" s="284" t="s">
        <v>685</v>
      </c>
      <c r="G19" s="285">
        <v>1907997</v>
      </c>
    </row>
    <row r="20" spans="1:7" s="10" customFormat="1" ht="13.5" x14ac:dyDescent="0.25">
      <c r="A20" s="284" t="s">
        <v>478</v>
      </c>
      <c r="B20" s="284" t="s">
        <v>5</v>
      </c>
      <c r="C20" s="284" t="s">
        <v>145</v>
      </c>
      <c r="D20" s="284" t="s">
        <v>153</v>
      </c>
      <c r="E20" s="284" t="s">
        <v>474</v>
      </c>
      <c r="F20" s="284" t="s">
        <v>685</v>
      </c>
      <c r="G20" s="285">
        <v>63842</v>
      </c>
    </row>
    <row r="21" spans="1:7" s="10" customFormat="1" ht="13.5" x14ac:dyDescent="0.25">
      <c r="A21" s="284" t="s">
        <v>479</v>
      </c>
      <c r="B21" s="284" t="s">
        <v>5</v>
      </c>
      <c r="C21" s="284" t="s">
        <v>145</v>
      </c>
      <c r="D21" s="284" t="s">
        <v>153</v>
      </c>
      <c r="E21" s="284" t="s">
        <v>474</v>
      </c>
      <c r="F21" s="284" t="s">
        <v>685</v>
      </c>
      <c r="G21" s="285">
        <v>116124</v>
      </c>
    </row>
    <row r="22" spans="1:7" s="10" customFormat="1" ht="13.5" x14ac:dyDescent="0.25">
      <c r="A22" s="284" t="s">
        <v>480</v>
      </c>
      <c r="B22" s="284" t="s">
        <v>5</v>
      </c>
      <c r="C22" s="284" t="s">
        <v>145</v>
      </c>
      <c r="D22" s="284" t="s">
        <v>153</v>
      </c>
      <c r="E22" s="284" t="s">
        <v>474</v>
      </c>
      <c r="F22" s="284" t="s">
        <v>685</v>
      </c>
      <c r="G22" s="285">
        <v>278146</v>
      </c>
    </row>
    <row r="23" spans="1:7" s="10" customFormat="1" ht="13.5" x14ac:dyDescent="0.25">
      <c r="A23" s="284" t="s">
        <v>481</v>
      </c>
      <c r="B23" s="284" t="s">
        <v>5</v>
      </c>
      <c r="C23" s="284" t="s">
        <v>145</v>
      </c>
      <c r="D23" s="284" t="s">
        <v>153</v>
      </c>
      <c r="E23" s="284" t="s">
        <v>474</v>
      </c>
      <c r="F23" s="284" t="s">
        <v>685</v>
      </c>
      <c r="G23" s="285">
        <v>341352</v>
      </c>
    </row>
    <row r="24" spans="1:7" s="10" customFormat="1" ht="13.5" x14ac:dyDescent="0.25">
      <c r="A24" s="284" t="s">
        <v>482</v>
      </c>
      <c r="B24" s="284" t="s">
        <v>5</v>
      </c>
      <c r="C24" s="284" t="s">
        <v>145</v>
      </c>
      <c r="D24" s="284" t="s">
        <v>153</v>
      </c>
      <c r="E24" s="284" t="s">
        <v>474</v>
      </c>
      <c r="F24" s="284" t="s">
        <v>685</v>
      </c>
      <c r="G24" s="285">
        <v>422965</v>
      </c>
    </row>
    <row r="25" spans="1:7" s="10" customFormat="1" ht="13.5" x14ac:dyDescent="0.25">
      <c r="A25" s="284" t="s">
        <v>483</v>
      </c>
      <c r="B25" s="284" t="s">
        <v>5</v>
      </c>
      <c r="C25" s="284" t="s">
        <v>145</v>
      </c>
      <c r="D25" s="284" t="s">
        <v>153</v>
      </c>
      <c r="E25" s="284" t="s">
        <v>474</v>
      </c>
      <c r="F25" s="284" t="s">
        <v>685</v>
      </c>
      <c r="G25" s="285">
        <v>586395</v>
      </c>
    </row>
    <row r="26" spans="1:7" s="10" customFormat="1" ht="13.5" x14ac:dyDescent="0.25">
      <c r="A26" s="284" t="s">
        <v>484</v>
      </c>
      <c r="B26" s="284" t="s">
        <v>5</v>
      </c>
      <c r="C26" s="284" t="s">
        <v>145</v>
      </c>
      <c r="D26" s="284" t="s">
        <v>153</v>
      </c>
      <c r="E26" s="284" t="s">
        <v>474</v>
      </c>
      <c r="F26" s="284" t="s">
        <v>846</v>
      </c>
      <c r="G26" s="285">
        <v>479358</v>
      </c>
    </row>
    <row r="27" spans="1:7" s="10" customFormat="1" ht="13.5" x14ac:dyDescent="0.25">
      <c r="A27" s="284" t="s">
        <v>485</v>
      </c>
      <c r="B27" s="284" t="s">
        <v>5</v>
      </c>
      <c r="C27" s="284" t="s">
        <v>145</v>
      </c>
      <c r="D27" s="284" t="s">
        <v>153</v>
      </c>
      <c r="E27" s="284" t="s">
        <v>474</v>
      </c>
      <c r="F27" s="284" t="s">
        <v>846</v>
      </c>
      <c r="G27" s="285">
        <v>634629</v>
      </c>
    </row>
    <row r="28" spans="1:7" s="10" customFormat="1" ht="13.5" x14ac:dyDescent="0.25">
      <c r="A28" s="284" t="s">
        <v>486</v>
      </c>
      <c r="B28" s="284" t="s">
        <v>5</v>
      </c>
      <c r="C28" s="284" t="s">
        <v>145</v>
      </c>
      <c r="D28" s="284" t="s">
        <v>153</v>
      </c>
      <c r="E28" s="284" t="s">
        <v>474</v>
      </c>
      <c r="F28" s="284" t="s">
        <v>846</v>
      </c>
      <c r="G28" s="285">
        <v>89881</v>
      </c>
    </row>
    <row r="29" spans="1:7" s="10" customFormat="1" ht="13.5" x14ac:dyDescent="0.25">
      <c r="A29" s="284" t="s">
        <v>487</v>
      </c>
      <c r="B29" s="284" t="s">
        <v>5</v>
      </c>
      <c r="C29" s="284" t="s">
        <v>145</v>
      </c>
      <c r="D29" s="284" t="s">
        <v>153</v>
      </c>
      <c r="E29" s="284" t="s">
        <v>474</v>
      </c>
      <c r="F29" s="284" t="s">
        <v>846</v>
      </c>
      <c r="G29" s="285">
        <v>123112</v>
      </c>
    </row>
    <row r="30" spans="1:7" s="10" customFormat="1" ht="13.5" x14ac:dyDescent="0.25">
      <c r="A30" s="284" t="s">
        <v>488</v>
      </c>
      <c r="B30" s="284" t="s">
        <v>5</v>
      </c>
      <c r="C30" s="284" t="s">
        <v>145</v>
      </c>
      <c r="D30" s="284" t="s">
        <v>153</v>
      </c>
      <c r="E30" s="284" t="s">
        <v>474</v>
      </c>
      <c r="F30" s="284" t="s">
        <v>846</v>
      </c>
      <c r="G30" s="285">
        <v>253067</v>
      </c>
    </row>
    <row r="31" spans="1:7" s="10" customFormat="1" ht="13.5" x14ac:dyDescent="0.25">
      <c r="A31" s="284" t="s">
        <v>489</v>
      </c>
      <c r="B31" s="284" t="s">
        <v>5</v>
      </c>
      <c r="C31" s="284" t="s">
        <v>145</v>
      </c>
      <c r="D31" s="284" t="s">
        <v>153</v>
      </c>
      <c r="E31" s="284" t="s">
        <v>474</v>
      </c>
      <c r="F31" s="284" t="s">
        <v>846</v>
      </c>
      <c r="G31" s="285">
        <v>209361</v>
      </c>
    </row>
    <row r="32" spans="1:7" s="10" customFormat="1" ht="13.5" x14ac:dyDescent="0.25">
      <c r="A32" s="284" t="s">
        <v>490</v>
      </c>
      <c r="B32" s="284" t="s">
        <v>5</v>
      </c>
      <c r="C32" s="284" t="s">
        <v>145</v>
      </c>
      <c r="D32" s="284" t="s">
        <v>153</v>
      </c>
      <c r="E32" s="284" t="s">
        <v>474</v>
      </c>
      <c r="F32" s="284" t="s">
        <v>846</v>
      </c>
      <c r="G32" s="285">
        <v>287552</v>
      </c>
    </row>
    <row r="33" spans="1:7" s="10" customFormat="1" ht="13.5" x14ac:dyDescent="0.25">
      <c r="A33" s="284" t="s">
        <v>491</v>
      </c>
      <c r="B33" s="284" t="s">
        <v>5</v>
      </c>
      <c r="C33" s="284" t="s">
        <v>145</v>
      </c>
      <c r="D33" s="284" t="s">
        <v>153</v>
      </c>
      <c r="E33" s="284" t="s">
        <v>474</v>
      </c>
      <c r="F33" s="284" t="s">
        <v>847</v>
      </c>
      <c r="G33" s="285">
        <v>167949</v>
      </c>
    </row>
    <row r="34" spans="1:7" s="10" customFormat="1" ht="13.5" x14ac:dyDescent="0.25">
      <c r="A34" s="284" t="s">
        <v>492</v>
      </c>
      <c r="B34" s="284" t="s">
        <v>5</v>
      </c>
      <c r="C34" s="284" t="s">
        <v>145</v>
      </c>
      <c r="D34" s="284" t="s">
        <v>153</v>
      </c>
      <c r="E34" s="284" t="s">
        <v>474</v>
      </c>
      <c r="F34" s="284" t="s">
        <v>847</v>
      </c>
      <c r="G34" s="285">
        <v>1238406</v>
      </c>
    </row>
    <row r="35" spans="1:7" s="10" customFormat="1" ht="13.5" x14ac:dyDescent="0.25">
      <c r="A35" s="284" t="s">
        <v>493</v>
      </c>
      <c r="B35" s="284" t="s">
        <v>5</v>
      </c>
      <c r="C35" s="284" t="s">
        <v>145</v>
      </c>
      <c r="D35" s="284" t="s">
        <v>153</v>
      </c>
      <c r="E35" s="284" t="s">
        <v>474</v>
      </c>
      <c r="F35" s="284" t="s">
        <v>847</v>
      </c>
      <c r="G35" s="285">
        <v>746336</v>
      </c>
    </row>
    <row r="36" spans="1:7" s="10" customFormat="1" ht="13.5" x14ac:dyDescent="0.25">
      <c r="A36" s="284" t="s">
        <v>494</v>
      </c>
      <c r="B36" s="284" t="s">
        <v>5</v>
      </c>
      <c r="C36" s="284" t="s">
        <v>145</v>
      </c>
      <c r="D36" s="284" t="s">
        <v>153</v>
      </c>
      <c r="E36" s="284" t="s">
        <v>474</v>
      </c>
      <c r="F36" s="284" t="s">
        <v>847</v>
      </c>
      <c r="G36" s="285">
        <v>1448299</v>
      </c>
    </row>
    <row r="37" spans="1:7" s="10" customFormat="1" ht="13.5" x14ac:dyDescent="0.25">
      <c r="A37" s="284" t="s">
        <v>495</v>
      </c>
      <c r="B37" s="284" t="s">
        <v>5</v>
      </c>
      <c r="C37" s="284" t="s">
        <v>145</v>
      </c>
      <c r="D37" s="284" t="s">
        <v>153</v>
      </c>
      <c r="E37" s="284" t="s">
        <v>474</v>
      </c>
      <c r="F37" s="284" t="s">
        <v>847</v>
      </c>
      <c r="G37" s="285">
        <v>170735</v>
      </c>
    </row>
    <row r="38" spans="1:7" s="10" customFormat="1" ht="13.5" x14ac:dyDescent="0.25">
      <c r="A38" s="284" t="s">
        <v>496</v>
      </c>
      <c r="B38" s="284" t="s">
        <v>5</v>
      </c>
      <c r="C38" s="284" t="s">
        <v>145</v>
      </c>
      <c r="D38" s="284" t="s">
        <v>153</v>
      </c>
      <c r="E38" s="284" t="s">
        <v>474</v>
      </c>
      <c r="F38" s="284" t="s">
        <v>847</v>
      </c>
      <c r="G38" s="285">
        <v>1799</v>
      </c>
    </row>
    <row r="39" spans="1:7" s="10" customFormat="1" ht="13.5" x14ac:dyDescent="0.25">
      <c r="A39" s="284" t="s">
        <v>497</v>
      </c>
      <c r="B39" s="284" t="s">
        <v>5</v>
      </c>
      <c r="C39" s="284" t="s">
        <v>145</v>
      </c>
      <c r="D39" s="284" t="s">
        <v>153</v>
      </c>
      <c r="E39" s="284" t="s">
        <v>474</v>
      </c>
      <c r="F39" s="284" t="s">
        <v>847</v>
      </c>
      <c r="G39" s="285">
        <v>72144</v>
      </c>
    </row>
    <row r="40" spans="1:7" s="10" customFormat="1" ht="13.5" x14ac:dyDescent="0.25">
      <c r="A40" s="284" t="s">
        <v>498</v>
      </c>
      <c r="B40" s="284" t="s">
        <v>5</v>
      </c>
      <c r="C40" s="284" t="s">
        <v>145</v>
      </c>
      <c r="D40" s="284" t="s">
        <v>153</v>
      </c>
      <c r="E40" s="284" t="s">
        <v>474</v>
      </c>
      <c r="F40" s="284" t="s">
        <v>847</v>
      </c>
      <c r="G40" s="285">
        <v>1183267</v>
      </c>
    </row>
    <row r="41" spans="1:7" s="10" customFormat="1" ht="13.5" x14ac:dyDescent="0.25">
      <c r="A41" s="284" t="s">
        <v>499</v>
      </c>
      <c r="B41" s="284" t="s">
        <v>5</v>
      </c>
      <c r="C41" s="284" t="s">
        <v>145</v>
      </c>
      <c r="D41" s="284" t="s">
        <v>153</v>
      </c>
      <c r="E41" s="284" t="s">
        <v>474</v>
      </c>
      <c r="F41" s="284" t="s">
        <v>847</v>
      </c>
      <c r="G41" s="285">
        <v>1354353</v>
      </c>
    </row>
    <row r="42" spans="1:7" s="10" customFormat="1" ht="13.5" x14ac:dyDescent="0.25">
      <c r="A42" s="284" t="s">
        <v>500</v>
      </c>
      <c r="B42" s="284" t="s">
        <v>5</v>
      </c>
      <c r="C42" s="284" t="s">
        <v>145</v>
      </c>
      <c r="D42" s="284" t="s">
        <v>153</v>
      </c>
      <c r="E42" s="284" t="s">
        <v>474</v>
      </c>
      <c r="F42" s="284" t="s">
        <v>847</v>
      </c>
      <c r="G42" s="285">
        <v>1196671</v>
      </c>
    </row>
    <row r="43" spans="1:7" s="10" customFormat="1" ht="13.5" x14ac:dyDescent="0.25">
      <c r="A43" s="284" t="s">
        <v>501</v>
      </c>
      <c r="B43" s="284" t="s">
        <v>5</v>
      </c>
      <c r="C43" s="284" t="s">
        <v>145</v>
      </c>
      <c r="D43" s="284" t="s">
        <v>153</v>
      </c>
      <c r="E43" s="284" t="s">
        <v>474</v>
      </c>
      <c r="F43" s="284" t="s">
        <v>847</v>
      </c>
      <c r="G43" s="285">
        <v>3842621</v>
      </c>
    </row>
    <row r="44" spans="1:7" s="10" customFormat="1" ht="13.5" x14ac:dyDescent="0.25">
      <c r="A44" s="284" t="s">
        <v>502</v>
      </c>
      <c r="B44" s="284" t="s">
        <v>5</v>
      </c>
      <c r="C44" s="284" t="s">
        <v>145</v>
      </c>
      <c r="D44" s="284" t="s">
        <v>153</v>
      </c>
      <c r="E44" s="284" t="s">
        <v>474</v>
      </c>
      <c r="F44" s="284" t="s">
        <v>847</v>
      </c>
      <c r="G44" s="285">
        <v>3739145</v>
      </c>
    </row>
    <row r="45" spans="1:7" s="10" customFormat="1" ht="13.5" x14ac:dyDescent="0.25">
      <c r="A45" s="284" t="s">
        <v>503</v>
      </c>
      <c r="B45" s="284" t="s">
        <v>5</v>
      </c>
      <c r="C45" s="284" t="s">
        <v>145</v>
      </c>
      <c r="D45" s="284" t="s">
        <v>153</v>
      </c>
      <c r="E45" s="284" t="s">
        <v>474</v>
      </c>
      <c r="F45" s="284" t="s">
        <v>847</v>
      </c>
      <c r="G45" s="285">
        <v>586999</v>
      </c>
    </row>
    <row r="46" spans="1:7" s="10" customFormat="1" ht="13.5" x14ac:dyDescent="0.25">
      <c r="A46" s="284" t="s">
        <v>504</v>
      </c>
      <c r="B46" s="284" t="s">
        <v>5</v>
      </c>
      <c r="C46" s="284" t="s">
        <v>145</v>
      </c>
      <c r="D46" s="284" t="s">
        <v>153</v>
      </c>
      <c r="E46" s="284" t="s">
        <v>474</v>
      </c>
      <c r="F46" s="284" t="s">
        <v>847</v>
      </c>
      <c r="G46" s="285">
        <v>3741267</v>
      </c>
    </row>
    <row r="47" spans="1:7" s="10" customFormat="1" ht="13.5" x14ac:dyDescent="0.25">
      <c r="A47" s="284" t="s">
        <v>505</v>
      </c>
      <c r="B47" s="284" t="s">
        <v>5</v>
      </c>
      <c r="C47" s="284" t="s">
        <v>145</v>
      </c>
      <c r="D47" s="284" t="s">
        <v>153</v>
      </c>
      <c r="E47" s="284" t="s">
        <v>474</v>
      </c>
      <c r="F47" s="284" t="s">
        <v>847</v>
      </c>
      <c r="G47" s="285">
        <v>1574232</v>
      </c>
    </row>
    <row r="48" spans="1:7" s="10" customFormat="1" ht="13.5" x14ac:dyDescent="0.25">
      <c r="A48" s="284" t="s">
        <v>506</v>
      </c>
      <c r="B48" s="284" t="s">
        <v>5</v>
      </c>
      <c r="C48" s="284" t="s">
        <v>145</v>
      </c>
      <c r="D48" s="284" t="s">
        <v>153</v>
      </c>
      <c r="E48" s="284" t="s">
        <v>474</v>
      </c>
      <c r="F48" s="284" t="s">
        <v>847</v>
      </c>
      <c r="G48" s="285">
        <v>1831074</v>
      </c>
    </row>
    <row r="49" spans="1:7" s="10" customFormat="1" ht="13.5" x14ac:dyDescent="0.25">
      <c r="A49" s="284" t="s">
        <v>507</v>
      </c>
      <c r="B49" s="284" t="s">
        <v>5</v>
      </c>
      <c r="C49" s="284" t="s">
        <v>145</v>
      </c>
      <c r="D49" s="284" t="s">
        <v>153</v>
      </c>
      <c r="E49" s="284" t="s">
        <v>474</v>
      </c>
      <c r="F49" s="284" t="s">
        <v>847</v>
      </c>
      <c r="G49" s="285">
        <v>2223607</v>
      </c>
    </row>
    <row r="50" spans="1:7" s="10" customFormat="1" ht="13.5" x14ac:dyDescent="0.25">
      <c r="A50" s="284" t="s">
        <v>508</v>
      </c>
      <c r="B50" s="284" t="s">
        <v>5</v>
      </c>
      <c r="C50" s="284" t="s">
        <v>145</v>
      </c>
      <c r="D50" s="284" t="s">
        <v>153</v>
      </c>
      <c r="E50" s="284" t="s">
        <v>474</v>
      </c>
      <c r="F50" s="284" t="s">
        <v>847</v>
      </c>
      <c r="G50" s="285">
        <v>1638501</v>
      </c>
    </row>
    <row r="51" spans="1:7" s="10" customFormat="1" ht="13.5" x14ac:dyDescent="0.25">
      <c r="A51" s="284" t="s">
        <v>509</v>
      </c>
      <c r="B51" s="284" t="s">
        <v>5</v>
      </c>
      <c r="C51" s="284" t="s">
        <v>145</v>
      </c>
      <c r="D51" s="284" t="s">
        <v>153</v>
      </c>
      <c r="E51" s="284" t="s">
        <v>474</v>
      </c>
      <c r="F51" s="284" t="s">
        <v>847</v>
      </c>
      <c r="G51" s="285">
        <v>2909991</v>
      </c>
    </row>
    <row r="52" spans="1:7" s="10" customFormat="1" ht="13.5" x14ac:dyDescent="0.25">
      <c r="A52" s="284" t="s">
        <v>510</v>
      </c>
      <c r="B52" s="284" t="s">
        <v>5</v>
      </c>
      <c r="C52" s="284" t="s">
        <v>145</v>
      </c>
      <c r="D52" s="284" t="s">
        <v>153</v>
      </c>
      <c r="E52" s="284" t="s">
        <v>474</v>
      </c>
      <c r="F52" s="284" t="s">
        <v>847</v>
      </c>
      <c r="G52" s="285">
        <v>994279</v>
      </c>
    </row>
    <row r="53" spans="1:7" s="10" customFormat="1" ht="13.5" x14ac:dyDescent="0.25">
      <c r="A53" s="284" t="s">
        <v>511</v>
      </c>
      <c r="B53" s="284" t="s">
        <v>5</v>
      </c>
      <c r="C53" s="284" t="s">
        <v>145</v>
      </c>
      <c r="D53" s="284" t="s">
        <v>153</v>
      </c>
      <c r="E53" s="284" t="s">
        <v>474</v>
      </c>
      <c r="F53" s="284" t="s">
        <v>847</v>
      </c>
      <c r="G53" s="285">
        <v>507714</v>
      </c>
    </row>
    <row r="54" spans="1:7" s="10" customFormat="1" ht="13.5" x14ac:dyDescent="0.25">
      <c r="A54" s="284" t="s">
        <v>512</v>
      </c>
      <c r="B54" s="284" t="s">
        <v>5</v>
      </c>
      <c r="C54" s="284" t="s">
        <v>145</v>
      </c>
      <c r="D54" s="284" t="s">
        <v>153</v>
      </c>
      <c r="E54" s="284" t="s">
        <v>474</v>
      </c>
      <c r="F54" s="284" t="s">
        <v>847</v>
      </c>
      <c r="G54" s="285">
        <v>34756</v>
      </c>
    </row>
    <row r="55" spans="1:7" s="10" customFormat="1" ht="13.5" x14ac:dyDescent="0.25">
      <c r="A55" s="284" t="s">
        <v>513</v>
      </c>
      <c r="B55" s="284" t="s">
        <v>5</v>
      </c>
      <c r="C55" s="284" t="s">
        <v>145</v>
      </c>
      <c r="D55" s="284" t="s">
        <v>153</v>
      </c>
      <c r="E55" s="284" t="s">
        <v>474</v>
      </c>
      <c r="F55" s="284" t="s">
        <v>847</v>
      </c>
      <c r="G55" s="285">
        <v>36831</v>
      </c>
    </row>
    <row r="56" spans="1:7" s="10" customFormat="1" ht="13.5" x14ac:dyDescent="0.25">
      <c r="A56" s="284" t="s">
        <v>514</v>
      </c>
      <c r="B56" s="284" t="s">
        <v>5</v>
      </c>
      <c r="C56" s="284" t="s">
        <v>145</v>
      </c>
      <c r="D56" s="284" t="s">
        <v>153</v>
      </c>
      <c r="E56" s="284" t="s">
        <v>474</v>
      </c>
      <c r="F56" s="284" t="s">
        <v>583</v>
      </c>
      <c r="G56" s="285">
        <v>18198</v>
      </c>
    </row>
    <row r="57" spans="1:7" s="10" customFormat="1" ht="13.5" x14ac:dyDescent="0.25">
      <c r="A57" s="284" t="s">
        <v>515</v>
      </c>
      <c r="B57" s="284" t="s">
        <v>5</v>
      </c>
      <c r="C57" s="284" t="s">
        <v>145</v>
      </c>
      <c r="D57" s="284" t="s">
        <v>153</v>
      </c>
      <c r="E57" s="284" t="s">
        <v>474</v>
      </c>
      <c r="F57" s="284" t="s">
        <v>685</v>
      </c>
      <c r="G57" s="285">
        <v>18390</v>
      </c>
    </row>
    <row r="58" spans="1:7" s="10" customFormat="1" ht="13.5" x14ac:dyDescent="0.25">
      <c r="A58" s="284" t="s">
        <v>516</v>
      </c>
      <c r="B58" s="284" t="s">
        <v>5</v>
      </c>
      <c r="C58" s="284" t="s">
        <v>145</v>
      </c>
      <c r="D58" s="284" t="s">
        <v>153</v>
      </c>
      <c r="E58" s="284" t="s">
        <v>474</v>
      </c>
      <c r="F58" s="284" t="s">
        <v>847</v>
      </c>
      <c r="G58" s="285">
        <v>375949</v>
      </c>
    </row>
    <row r="59" spans="1:7" s="10" customFormat="1" ht="13.5" x14ac:dyDescent="0.25">
      <c r="A59" s="284" t="s">
        <v>517</v>
      </c>
      <c r="B59" s="284" t="s">
        <v>5</v>
      </c>
      <c r="C59" s="284" t="s">
        <v>145</v>
      </c>
      <c r="D59" s="284" t="s">
        <v>153</v>
      </c>
      <c r="E59" s="284" t="s">
        <v>474</v>
      </c>
      <c r="F59" s="284" t="s">
        <v>847</v>
      </c>
      <c r="G59" s="285">
        <v>380333</v>
      </c>
    </row>
    <row r="60" spans="1:7" s="10" customFormat="1" ht="13.5" x14ac:dyDescent="0.25">
      <c r="A60" s="284" t="s">
        <v>518</v>
      </c>
      <c r="B60" s="284" t="s">
        <v>5</v>
      </c>
      <c r="C60" s="284" t="s">
        <v>145</v>
      </c>
      <c r="D60" s="284" t="s">
        <v>153</v>
      </c>
      <c r="E60" s="284" t="s">
        <v>474</v>
      </c>
      <c r="F60" s="284" t="s">
        <v>847</v>
      </c>
      <c r="G60" s="285">
        <v>147097</v>
      </c>
    </row>
    <row r="61" spans="1:7" s="10" customFormat="1" ht="13.5" x14ac:dyDescent="0.25">
      <c r="A61" s="284" t="s">
        <v>519</v>
      </c>
      <c r="B61" s="284" t="s">
        <v>5</v>
      </c>
      <c r="C61" s="284" t="s">
        <v>145</v>
      </c>
      <c r="D61" s="284" t="s">
        <v>153</v>
      </c>
      <c r="E61" s="284" t="s">
        <v>474</v>
      </c>
      <c r="F61" s="284" t="s">
        <v>847</v>
      </c>
      <c r="G61" s="285">
        <v>317252</v>
      </c>
    </row>
    <row r="62" spans="1:7" s="10" customFormat="1" ht="13.5" x14ac:dyDescent="0.25">
      <c r="A62" s="284" t="s">
        <v>520</v>
      </c>
      <c r="B62" s="284" t="s">
        <v>5</v>
      </c>
      <c r="C62" s="284" t="s">
        <v>145</v>
      </c>
      <c r="D62" s="284" t="s">
        <v>153</v>
      </c>
      <c r="E62" s="284" t="s">
        <v>474</v>
      </c>
      <c r="F62" s="284" t="s">
        <v>847</v>
      </c>
      <c r="G62" s="285">
        <v>357132</v>
      </c>
    </row>
    <row r="63" spans="1:7" s="10" customFormat="1" ht="13.5" x14ac:dyDescent="0.25">
      <c r="A63" s="284" t="s">
        <v>521</v>
      </c>
      <c r="B63" s="284" t="s">
        <v>5</v>
      </c>
      <c r="C63" s="284" t="s">
        <v>145</v>
      </c>
      <c r="D63" s="284" t="s">
        <v>153</v>
      </c>
      <c r="E63" s="284" t="s">
        <v>474</v>
      </c>
      <c r="F63" s="284" t="s">
        <v>847</v>
      </c>
      <c r="G63" s="285">
        <v>258020</v>
      </c>
    </row>
    <row r="64" spans="1:7" s="10" customFormat="1" ht="13.5" x14ac:dyDescent="0.25">
      <c r="A64" s="284" t="s">
        <v>522</v>
      </c>
      <c r="B64" s="284" t="s">
        <v>5</v>
      </c>
      <c r="C64" s="284" t="s">
        <v>145</v>
      </c>
      <c r="D64" s="284" t="s">
        <v>153</v>
      </c>
      <c r="E64" s="284" t="s">
        <v>474</v>
      </c>
      <c r="F64" s="284" t="s">
        <v>685</v>
      </c>
      <c r="G64" s="285">
        <v>51280</v>
      </c>
    </row>
    <row r="65" spans="1:7" s="10" customFormat="1" ht="13.5" x14ac:dyDescent="0.25">
      <c r="A65" s="284" t="s">
        <v>523</v>
      </c>
      <c r="B65" s="284" t="s">
        <v>5</v>
      </c>
      <c r="C65" s="284" t="s">
        <v>145</v>
      </c>
      <c r="D65" s="284" t="s">
        <v>153</v>
      </c>
      <c r="E65" s="284" t="s">
        <v>474</v>
      </c>
      <c r="F65" s="284" t="s">
        <v>685</v>
      </c>
      <c r="G65" s="285">
        <v>139142</v>
      </c>
    </row>
    <row r="66" spans="1:7" s="10" customFormat="1" ht="13.5" x14ac:dyDescent="0.25">
      <c r="A66" s="284" t="s">
        <v>524</v>
      </c>
      <c r="B66" s="284" t="s">
        <v>5</v>
      </c>
      <c r="C66" s="284" t="s">
        <v>145</v>
      </c>
      <c r="D66" s="284" t="s">
        <v>153</v>
      </c>
      <c r="E66" s="284" t="s">
        <v>474</v>
      </c>
      <c r="F66" s="284" t="s">
        <v>685</v>
      </c>
      <c r="G66" s="285">
        <v>210616</v>
      </c>
    </row>
    <row r="67" spans="1:7" s="10" customFormat="1" ht="13.5" x14ac:dyDescent="0.25">
      <c r="A67" s="284" t="s">
        <v>525</v>
      </c>
      <c r="B67" s="284" t="s">
        <v>5</v>
      </c>
      <c r="C67" s="284" t="s">
        <v>145</v>
      </c>
      <c r="D67" s="284" t="s">
        <v>153</v>
      </c>
      <c r="E67" s="284" t="s">
        <v>474</v>
      </c>
      <c r="F67" s="284" t="s">
        <v>685</v>
      </c>
      <c r="G67" s="285">
        <v>599850</v>
      </c>
    </row>
    <row r="68" spans="1:7" s="10" customFormat="1" ht="13.5" x14ac:dyDescent="0.25">
      <c r="A68" s="284" t="s">
        <v>526</v>
      </c>
      <c r="B68" s="284" t="s">
        <v>5</v>
      </c>
      <c r="C68" s="284" t="s">
        <v>145</v>
      </c>
      <c r="D68" s="284" t="s">
        <v>153</v>
      </c>
      <c r="E68" s="284" t="s">
        <v>474</v>
      </c>
      <c r="F68" s="284" t="s">
        <v>685</v>
      </c>
      <c r="G68" s="285">
        <v>529548</v>
      </c>
    </row>
    <row r="69" spans="1:7" s="10" customFormat="1" ht="13.5" x14ac:dyDescent="0.25">
      <c r="A69" s="284" t="s">
        <v>527</v>
      </c>
      <c r="B69" s="284" t="s">
        <v>5</v>
      </c>
      <c r="C69" s="284" t="s">
        <v>145</v>
      </c>
      <c r="D69" s="284" t="s">
        <v>153</v>
      </c>
      <c r="E69" s="284" t="s">
        <v>474</v>
      </c>
      <c r="F69" s="284" t="s">
        <v>685</v>
      </c>
      <c r="G69" s="285">
        <v>619018</v>
      </c>
    </row>
    <row r="70" spans="1:7" s="10" customFormat="1" ht="13.5" x14ac:dyDescent="0.25">
      <c r="A70" s="284" t="s">
        <v>528</v>
      </c>
      <c r="B70" s="284" t="s">
        <v>5</v>
      </c>
      <c r="C70" s="284" t="s">
        <v>145</v>
      </c>
      <c r="D70" s="284" t="s">
        <v>153</v>
      </c>
      <c r="E70" s="284" t="s">
        <v>474</v>
      </c>
      <c r="F70" s="284" t="s">
        <v>685</v>
      </c>
      <c r="G70" s="285">
        <v>319076</v>
      </c>
    </row>
    <row r="71" spans="1:7" s="10" customFormat="1" ht="13.5" x14ac:dyDescent="0.25">
      <c r="A71" s="284" t="s">
        <v>529</v>
      </c>
      <c r="B71" s="284" t="s">
        <v>5</v>
      </c>
      <c r="C71" s="284" t="s">
        <v>145</v>
      </c>
      <c r="D71" s="284" t="s">
        <v>153</v>
      </c>
      <c r="E71" s="284" t="s">
        <v>474</v>
      </c>
      <c r="F71" s="284" t="s">
        <v>685</v>
      </c>
      <c r="G71" s="285">
        <v>51616</v>
      </c>
    </row>
    <row r="72" spans="1:7" s="10" customFormat="1" ht="13.5" x14ac:dyDescent="0.25">
      <c r="A72" s="284" t="s">
        <v>530</v>
      </c>
      <c r="B72" s="284" t="s">
        <v>5</v>
      </c>
      <c r="C72" s="284" t="s">
        <v>145</v>
      </c>
      <c r="D72" s="284" t="s">
        <v>153</v>
      </c>
      <c r="E72" s="284" t="s">
        <v>474</v>
      </c>
      <c r="F72" s="284" t="s">
        <v>840</v>
      </c>
      <c r="G72" s="285">
        <v>258012</v>
      </c>
    </row>
    <row r="73" spans="1:7" s="10" customFormat="1" ht="13.5" x14ac:dyDescent="0.25">
      <c r="A73" s="284" t="s">
        <v>531</v>
      </c>
      <c r="B73" s="284" t="s">
        <v>5</v>
      </c>
      <c r="C73" s="284" t="s">
        <v>145</v>
      </c>
      <c r="D73" s="284" t="s">
        <v>153</v>
      </c>
      <c r="E73" s="284" t="s">
        <v>474</v>
      </c>
      <c r="F73" s="284" t="s">
        <v>840</v>
      </c>
      <c r="G73" s="285">
        <v>551473</v>
      </c>
    </row>
    <row r="74" spans="1:7" s="10" customFormat="1" ht="13.5" x14ac:dyDescent="0.25">
      <c r="A74" s="284" t="s">
        <v>532</v>
      </c>
      <c r="B74" s="284" t="s">
        <v>5</v>
      </c>
      <c r="C74" s="284" t="s">
        <v>145</v>
      </c>
      <c r="D74" s="284" t="s">
        <v>153</v>
      </c>
      <c r="E74" s="284" t="s">
        <v>474</v>
      </c>
      <c r="F74" s="284" t="s">
        <v>840</v>
      </c>
      <c r="G74" s="285">
        <v>102952</v>
      </c>
    </row>
    <row r="75" spans="1:7" s="10" customFormat="1" ht="13.5" x14ac:dyDescent="0.25">
      <c r="A75" s="284" t="s">
        <v>533</v>
      </c>
      <c r="B75" s="284" t="s">
        <v>5</v>
      </c>
      <c r="C75" s="284" t="s">
        <v>145</v>
      </c>
      <c r="D75" s="284" t="s">
        <v>153</v>
      </c>
      <c r="E75" s="284" t="s">
        <v>474</v>
      </c>
      <c r="F75" s="284" t="s">
        <v>840</v>
      </c>
      <c r="G75" s="285">
        <v>156269</v>
      </c>
    </row>
    <row r="76" spans="1:7" s="10" customFormat="1" ht="13.5" x14ac:dyDescent="0.25">
      <c r="A76" s="284" t="s">
        <v>534</v>
      </c>
      <c r="B76" s="284" t="s">
        <v>5</v>
      </c>
      <c r="C76" s="284" t="s">
        <v>145</v>
      </c>
      <c r="D76" s="284" t="s">
        <v>153</v>
      </c>
      <c r="E76" s="284" t="s">
        <v>474</v>
      </c>
      <c r="F76" s="284" t="s">
        <v>840</v>
      </c>
      <c r="G76" s="285">
        <v>217203</v>
      </c>
    </row>
    <row r="77" spans="1:7" s="10" customFormat="1" ht="13.5" x14ac:dyDescent="0.25">
      <c r="A77" s="284" t="s">
        <v>535</v>
      </c>
      <c r="B77" s="284" t="s">
        <v>5</v>
      </c>
      <c r="C77" s="284" t="s">
        <v>145</v>
      </c>
      <c r="D77" s="284" t="s">
        <v>153</v>
      </c>
      <c r="E77" s="284" t="s">
        <v>474</v>
      </c>
      <c r="F77" s="284" t="s">
        <v>840</v>
      </c>
      <c r="G77" s="285">
        <v>360526</v>
      </c>
    </row>
    <row r="78" spans="1:7" s="10" customFormat="1" ht="13.5" x14ac:dyDescent="0.25">
      <c r="A78" s="284" t="s">
        <v>536</v>
      </c>
      <c r="B78" s="284" t="s">
        <v>5</v>
      </c>
      <c r="C78" s="284" t="s">
        <v>145</v>
      </c>
      <c r="D78" s="284" t="s">
        <v>153</v>
      </c>
      <c r="E78" s="284" t="s">
        <v>474</v>
      </c>
      <c r="F78" s="284" t="s">
        <v>840</v>
      </c>
      <c r="G78" s="285">
        <v>760273</v>
      </c>
    </row>
    <row r="79" spans="1:7" s="10" customFormat="1" ht="13.5" x14ac:dyDescent="0.25">
      <c r="A79" s="284" t="s">
        <v>537</v>
      </c>
      <c r="B79" s="284" t="s">
        <v>5</v>
      </c>
      <c r="C79" s="284" t="s">
        <v>145</v>
      </c>
      <c r="D79" s="284" t="s">
        <v>153</v>
      </c>
      <c r="E79" s="284" t="s">
        <v>474</v>
      </c>
      <c r="F79" s="284" t="s">
        <v>840</v>
      </c>
      <c r="G79" s="285">
        <v>993279</v>
      </c>
    </row>
    <row r="80" spans="1:7" s="10" customFormat="1" ht="13.5" x14ac:dyDescent="0.25">
      <c r="A80" s="284" t="s">
        <v>538</v>
      </c>
      <c r="B80" s="284" t="s">
        <v>5</v>
      </c>
      <c r="C80" s="284" t="s">
        <v>145</v>
      </c>
      <c r="D80" s="284" t="s">
        <v>153</v>
      </c>
      <c r="E80" s="284" t="s">
        <v>474</v>
      </c>
      <c r="F80" s="284" t="s">
        <v>840</v>
      </c>
      <c r="G80" s="285">
        <v>526301</v>
      </c>
    </row>
    <row r="81" spans="1:7" s="10" customFormat="1" ht="22.5" x14ac:dyDescent="0.25">
      <c r="A81" s="284" t="s">
        <v>539</v>
      </c>
      <c r="B81" s="284" t="s">
        <v>5</v>
      </c>
      <c r="C81" s="284" t="s">
        <v>145</v>
      </c>
      <c r="D81" s="284" t="s">
        <v>153</v>
      </c>
      <c r="E81" s="284" t="s">
        <v>474</v>
      </c>
      <c r="F81" s="284" t="s">
        <v>848</v>
      </c>
      <c r="G81" s="285">
        <v>169029</v>
      </c>
    </row>
    <row r="82" spans="1:7" s="10" customFormat="1" ht="13.5" x14ac:dyDescent="0.25">
      <c r="A82" s="284" t="s">
        <v>540</v>
      </c>
      <c r="B82" s="284" t="s">
        <v>5</v>
      </c>
      <c r="C82" s="284" t="s">
        <v>145</v>
      </c>
      <c r="D82" s="284" t="s">
        <v>153</v>
      </c>
      <c r="E82" s="284" t="s">
        <v>474</v>
      </c>
      <c r="F82" s="284" t="s">
        <v>840</v>
      </c>
      <c r="G82" s="285">
        <v>427825</v>
      </c>
    </row>
    <row r="83" spans="1:7" s="10" customFormat="1" ht="13.5" x14ac:dyDescent="0.25">
      <c r="A83" s="284" t="s">
        <v>541</v>
      </c>
      <c r="B83" s="284" t="s">
        <v>5</v>
      </c>
      <c r="C83" s="284" t="s">
        <v>145</v>
      </c>
      <c r="D83" s="284" t="s">
        <v>153</v>
      </c>
      <c r="E83" s="284" t="s">
        <v>474</v>
      </c>
      <c r="F83" s="284" t="s">
        <v>840</v>
      </c>
      <c r="G83" s="285">
        <v>115193</v>
      </c>
    </row>
    <row r="84" spans="1:7" s="10" customFormat="1" ht="13.5" x14ac:dyDescent="0.25">
      <c r="A84" s="284" t="s">
        <v>542</v>
      </c>
      <c r="B84" s="284" t="s">
        <v>5</v>
      </c>
      <c r="C84" s="284" t="s">
        <v>145</v>
      </c>
      <c r="D84" s="284" t="s">
        <v>153</v>
      </c>
      <c r="E84" s="284" t="s">
        <v>474</v>
      </c>
      <c r="F84" s="284" t="s">
        <v>840</v>
      </c>
      <c r="G84" s="285">
        <v>79670</v>
      </c>
    </row>
    <row r="85" spans="1:7" s="10" customFormat="1" ht="13.5" x14ac:dyDescent="0.25">
      <c r="A85" s="284" t="s">
        <v>543</v>
      </c>
      <c r="B85" s="284" t="s">
        <v>5</v>
      </c>
      <c r="C85" s="284" t="s">
        <v>145</v>
      </c>
      <c r="D85" s="284" t="s">
        <v>153</v>
      </c>
      <c r="E85" s="284" t="s">
        <v>474</v>
      </c>
      <c r="F85" s="284" t="s">
        <v>845</v>
      </c>
      <c r="G85" s="285">
        <v>64859</v>
      </c>
    </row>
    <row r="86" spans="1:7" s="10" customFormat="1" ht="13.5" x14ac:dyDescent="0.25">
      <c r="A86" s="284" t="s">
        <v>544</v>
      </c>
      <c r="B86" s="284" t="s">
        <v>5</v>
      </c>
      <c r="C86" s="284" t="s">
        <v>145</v>
      </c>
      <c r="D86" s="284" t="s">
        <v>153</v>
      </c>
      <c r="E86" s="284" t="s">
        <v>474</v>
      </c>
      <c r="F86" s="284" t="s">
        <v>845</v>
      </c>
      <c r="G86" s="285">
        <v>297228</v>
      </c>
    </row>
    <row r="87" spans="1:7" s="10" customFormat="1" ht="13.5" x14ac:dyDescent="0.25">
      <c r="A87" s="284" t="s">
        <v>545</v>
      </c>
      <c r="B87" s="284" t="s">
        <v>5</v>
      </c>
      <c r="C87" s="284" t="s">
        <v>145</v>
      </c>
      <c r="D87" s="284" t="s">
        <v>153</v>
      </c>
      <c r="E87" s="284" t="s">
        <v>546</v>
      </c>
      <c r="F87" s="284" t="s">
        <v>847</v>
      </c>
      <c r="G87" s="285">
        <v>107672</v>
      </c>
    </row>
    <row r="88" spans="1:7" s="10" customFormat="1" ht="13.5" x14ac:dyDescent="0.25">
      <c r="A88" s="284" t="s">
        <v>547</v>
      </c>
      <c r="B88" s="284" t="s">
        <v>5</v>
      </c>
      <c r="C88" s="284" t="s">
        <v>145</v>
      </c>
      <c r="D88" s="284" t="s">
        <v>153</v>
      </c>
      <c r="E88" s="284" t="s">
        <v>546</v>
      </c>
      <c r="F88" s="284" t="s">
        <v>840</v>
      </c>
      <c r="G88" s="285">
        <v>353097</v>
      </c>
    </row>
    <row r="89" spans="1:7" s="10" customFormat="1" ht="13.5" x14ac:dyDescent="0.25">
      <c r="A89" s="284" t="s">
        <v>548</v>
      </c>
      <c r="B89" s="284" t="s">
        <v>5</v>
      </c>
      <c r="C89" s="284" t="s">
        <v>145</v>
      </c>
      <c r="D89" s="284" t="s">
        <v>153</v>
      </c>
      <c r="E89" s="284" t="s">
        <v>546</v>
      </c>
      <c r="F89" s="284" t="s">
        <v>849</v>
      </c>
      <c r="G89" s="285">
        <v>69108</v>
      </c>
    </row>
    <row r="90" spans="1:7" s="10" customFormat="1" ht="13.5" x14ac:dyDescent="0.25">
      <c r="A90" s="284" t="s">
        <v>549</v>
      </c>
      <c r="B90" s="284" t="s">
        <v>5</v>
      </c>
      <c r="C90" s="284" t="s">
        <v>145</v>
      </c>
      <c r="D90" s="284" t="s">
        <v>153</v>
      </c>
      <c r="E90" s="284" t="s">
        <v>546</v>
      </c>
      <c r="F90" s="284" t="s">
        <v>849</v>
      </c>
      <c r="G90" s="285">
        <v>114137</v>
      </c>
    </row>
    <row r="91" spans="1:7" s="10" customFormat="1" ht="13.5" x14ac:dyDescent="0.25">
      <c r="A91" s="284" t="s">
        <v>550</v>
      </c>
      <c r="B91" s="284" t="s">
        <v>5</v>
      </c>
      <c r="C91" s="284" t="s">
        <v>145</v>
      </c>
      <c r="D91" s="284" t="s">
        <v>153</v>
      </c>
      <c r="E91" s="284" t="s">
        <v>546</v>
      </c>
      <c r="F91" s="284" t="s">
        <v>849</v>
      </c>
      <c r="G91" s="285">
        <v>78305</v>
      </c>
    </row>
    <row r="92" spans="1:7" s="10" customFormat="1" ht="13.5" x14ac:dyDescent="0.25">
      <c r="A92" s="284" t="s">
        <v>551</v>
      </c>
      <c r="B92" s="284" t="s">
        <v>5</v>
      </c>
      <c r="C92" s="284" t="s">
        <v>145</v>
      </c>
      <c r="D92" s="284" t="s">
        <v>153</v>
      </c>
      <c r="E92" s="284" t="s">
        <v>546</v>
      </c>
      <c r="F92" s="284" t="s">
        <v>850</v>
      </c>
      <c r="G92" s="285">
        <v>13714065</v>
      </c>
    </row>
    <row r="93" spans="1:7" s="10" customFormat="1" ht="13.5" x14ac:dyDescent="0.25">
      <c r="A93" s="284" t="s">
        <v>552</v>
      </c>
      <c r="B93" s="284" t="s">
        <v>5</v>
      </c>
      <c r="C93" s="284" t="s">
        <v>145</v>
      </c>
      <c r="D93" s="284" t="s">
        <v>153</v>
      </c>
      <c r="E93" s="284" t="s">
        <v>546</v>
      </c>
      <c r="F93" s="284" t="s">
        <v>850</v>
      </c>
      <c r="G93" s="285">
        <v>1544865</v>
      </c>
    </row>
    <row r="94" spans="1:7" s="10" customFormat="1" ht="13.5" x14ac:dyDescent="0.25">
      <c r="A94" s="284" t="s">
        <v>553</v>
      </c>
      <c r="B94" s="284" t="s">
        <v>5</v>
      </c>
      <c r="C94" s="284" t="s">
        <v>145</v>
      </c>
      <c r="D94" s="284" t="s">
        <v>153</v>
      </c>
      <c r="E94" s="284" t="s">
        <v>546</v>
      </c>
      <c r="F94" s="284" t="s">
        <v>850</v>
      </c>
      <c r="G94" s="285">
        <v>2217670</v>
      </c>
    </row>
    <row r="95" spans="1:7" s="10" customFormat="1" ht="13.5" x14ac:dyDescent="0.25">
      <c r="A95" s="284" t="s">
        <v>554</v>
      </c>
      <c r="B95" s="284" t="s">
        <v>5</v>
      </c>
      <c r="C95" s="284" t="s">
        <v>145</v>
      </c>
      <c r="D95" s="284" t="s">
        <v>153</v>
      </c>
      <c r="E95" s="284" t="s">
        <v>546</v>
      </c>
      <c r="F95" s="284" t="s">
        <v>850</v>
      </c>
      <c r="G95" s="285">
        <v>1157738</v>
      </c>
    </row>
    <row r="96" spans="1:7" s="10" customFormat="1" ht="13.5" x14ac:dyDescent="0.25">
      <c r="A96" s="284" t="s">
        <v>555</v>
      </c>
      <c r="B96" s="284" t="s">
        <v>5</v>
      </c>
      <c r="C96" s="284" t="s">
        <v>145</v>
      </c>
      <c r="D96" s="284" t="s">
        <v>153</v>
      </c>
      <c r="E96" s="284" t="s">
        <v>546</v>
      </c>
      <c r="F96" s="284" t="s">
        <v>850</v>
      </c>
      <c r="G96" s="285">
        <v>2050992</v>
      </c>
    </row>
    <row r="97" spans="1:7" s="10" customFormat="1" ht="13.5" x14ac:dyDescent="0.25">
      <c r="A97" s="284" t="s">
        <v>556</v>
      </c>
      <c r="B97" s="284" t="s">
        <v>5</v>
      </c>
      <c r="C97" s="284" t="s">
        <v>145</v>
      </c>
      <c r="D97" s="284" t="s">
        <v>153</v>
      </c>
      <c r="E97" s="284" t="s">
        <v>546</v>
      </c>
      <c r="F97" s="284" t="s">
        <v>849</v>
      </c>
      <c r="G97" s="285">
        <v>34769</v>
      </c>
    </row>
    <row r="98" spans="1:7" s="10" customFormat="1" ht="13.5" x14ac:dyDescent="0.25">
      <c r="A98" s="284" t="s">
        <v>557</v>
      </c>
      <c r="B98" s="284" t="s">
        <v>5</v>
      </c>
      <c r="C98" s="284" t="s">
        <v>145</v>
      </c>
      <c r="D98" s="284" t="s">
        <v>153</v>
      </c>
      <c r="E98" s="284" t="s">
        <v>546</v>
      </c>
      <c r="F98" s="284" t="s">
        <v>840</v>
      </c>
      <c r="G98" s="285">
        <v>3074275</v>
      </c>
    </row>
    <row r="99" spans="1:7" s="10" customFormat="1" ht="13.5" x14ac:dyDescent="0.25">
      <c r="A99" s="284" t="s">
        <v>558</v>
      </c>
      <c r="B99" s="284" t="s">
        <v>5</v>
      </c>
      <c r="C99" s="284" t="s">
        <v>145</v>
      </c>
      <c r="D99" s="284" t="s">
        <v>153</v>
      </c>
      <c r="E99" s="284" t="s">
        <v>546</v>
      </c>
      <c r="F99" s="284" t="s">
        <v>851</v>
      </c>
      <c r="G99" s="285">
        <v>50679</v>
      </c>
    </row>
    <row r="100" spans="1:7" s="10" customFormat="1" ht="13.5" x14ac:dyDescent="0.25">
      <c r="A100" s="284" t="s">
        <v>559</v>
      </c>
      <c r="B100" s="284" t="s">
        <v>5</v>
      </c>
      <c r="C100" s="284" t="s">
        <v>145</v>
      </c>
      <c r="D100" s="284" t="s">
        <v>153</v>
      </c>
      <c r="E100" s="284" t="s">
        <v>546</v>
      </c>
      <c r="F100" s="284" t="s">
        <v>845</v>
      </c>
      <c r="G100" s="285">
        <v>2504086</v>
      </c>
    </row>
    <row r="101" spans="1:7" s="10" customFormat="1" ht="13.5" x14ac:dyDescent="0.25">
      <c r="A101" s="284" t="s">
        <v>560</v>
      </c>
      <c r="B101" s="284" t="s">
        <v>5</v>
      </c>
      <c r="C101" s="284" t="s">
        <v>145</v>
      </c>
      <c r="D101" s="284" t="s">
        <v>153</v>
      </c>
      <c r="E101" s="284" t="s">
        <v>546</v>
      </c>
      <c r="F101" s="284" t="s">
        <v>845</v>
      </c>
      <c r="G101" s="285">
        <v>832252</v>
      </c>
    </row>
    <row r="102" spans="1:7" s="10" customFormat="1" ht="13.5" x14ac:dyDescent="0.25">
      <c r="A102" s="284" t="s">
        <v>561</v>
      </c>
      <c r="B102" s="284" t="s">
        <v>5</v>
      </c>
      <c r="C102" s="284" t="s">
        <v>145</v>
      </c>
      <c r="D102" s="284" t="s">
        <v>153</v>
      </c>
      <c r="E102" s="284" t="s">
        <v>546</v>
      </c>
      <c r="F102" s="284" t="s">
        <v>845</v>
      </c>
      <c r="G102" s="285">
        <v>946606</v>
      </c>
    </row>
    <row r="103" spans="1:7" s="10" customFormat="1" ht="13.5" x14ac:dyDescent="0.25">
      <c r="A103" s="284" t="s">
        <v>562</v>
      </c>
      <c r="B103" s="284" t="s">
        <v>5</v>
      </c>
      <c r="C103" s="284" t="s">
        <v>145</v>
      </c>
      <c r="D103" s="284" t="s">
        <v>153</v>
      </c>
      <c r="E103" s="284" t="s">
        <v>546</v>
      </c>
      <c r="F103" s="284" t="s">
        <v>852</v>
      </c>
      <c r="G103" s="285">
        <v>353983</v>
      </c>
    </row>
    <row r="104" spans="1:7" s="10" customFormat="1" ht="13.5" x14ac:dyDescent="0.25">
      <c r="A104" s="284" t="s">
        <v>563</v>
      </c>
      <c r="B104" s="284" t="s">
        <v>5</v>
      </c>
      <c r="C104" s="284" t="s">
        <v>145</v>
      </c>
      <c r="D104" s="284" t="s">
        <v>153</v>
      </c>
      <c r="E104" s="284" t="s">
        <v>546</v>
      </c>
      <c r="F104" s="284" t="s">
        <v>852</v>
      </c>
      <c r="G104" s="285">
        <v>428542</v>
      </c>
    </row>
    <row r="105" spans="1:7" s="10" customFormat="1" ht="13.5" x14ac:dyDescent="0.25">
      <c r="A105" s="284" t="s">
        <v>564</v>
      </c>
      <c r="B105" s="284" t="s">
        <v>5</v>
      </c>
      <c r="C105" s="284" t="s">
        <v>145</v>
      </c>
      <c r="D105" s="284" t="s">
        <v>153</v>
      </c>
      <c r="E105" s="284" t="s">
        <v>546</v>
      </c>
      <c r="F105" s="284" t="s">
        <v>840</v>
      </c>
      <c r="G105" s="285">
        <v>82801</v>
      </c>
    </row>
    <row r="106" spans="1:7" s="10" customFormat="1" ht="13.5" x14ac:dyDescent="0.25">
      <c r="A106" s="284" t="s">
        <v>565</v>
      </c>
      <c r="B106" s="284" t="s">
        <v>5</v>
      </c>
      <c r="C106" s="284" t="s">
        <v>145</v>
      </c>
      <c r="D106" s="284" t="s">
        <v>153</v>
      </c>
      <c r="E106" s="284" t="s">
        <v>546</v>
      </c>
      <c r="F106" s="284" t="s">
        <v>840</v>
      </c>
      <c r="G106" s="285">
        <v>72005</v>
      </c>
    </row>
    <row r="107" spans="1:7" s="10" customFormat="1" ht="13.5" x14ac:dyDescent="0.25">
      <c r="A107" s="284" t="s">
        <v>566</v>
      </c>
      <c r="B107" s="284" t="s">
        <v>5</v>
      </c>
      <c r="C107" s="284" t="s">
        <v>145</v>
      </c>
      <c r="D107" s="284" t="s">
        <v>153</v>
      </c>
      <c r="E107" s="284" t="s">
        <v>546</v>
      </c>
      <c r="F107" s="284" t="s">
        <v>840</v>
      </c>
      <c r="G107" s="285">
        <v>87399</v>
      </c>
    </row>
    <row r="108" spans="1:7" s="10" customFormat="1" ht="13.5" x14ac:dyDescent="0.25">
      <c r="A108" s="284" t="s">
        <v>567</v>
      </c>
      <c r="B108" s="284" t="s">
        <v>5</v>
      </c>
      <c r="C108" s="284" t="s">
        <v>145</v>
      </c>
      <c r="D108" s="284" t="s">
        <v>153</v>
      </c>
      <c r="E108" s="284" t="s">
        <v>546</v>
      </c>
      <c r="F108" s="284" t="s">
        <v>840</v>
      </c>
      <c r="G108" s="285">
        <v>207469</v>
      </c>
    </row>
    <row r="109" spans="1:7" s="10" customFormat="1" ht="13.5" x14ac:dyDescent="0.25">
      <c r="A109" s="284" t="s">
        <v>568</v>
      </c>
      <c r="B109" s="284" t="s">
        <v>5</v>
      </c>
      <c r="C109" s="284" t="s">
        <v>145</v>
      </c>
      <c r="D109" s="284" t="s">
        <v>153</v>
      </c>
      <c r="E109" s="284" t="s">
        <v>546</v>
      </c>
      <c r="F109" s="284" t="s">
        <v>840</v>
      </c>
      <c r="G109" s="285">
        <v>67367</v>
      </c>
    </row>
    <row r="110" spans="1:7" s="10" customFormat="1" ht="13.5" x14ac:dyDescent="0.25">
      <c r="A110" s="284" t="s">
        <v>569</v>
      </c>
      <c r="B110" s="284" t="s">
        <v>5</v>
      </c>
      <c r="C110" s="284" t="s">
        <v>145</v>
      </c>
      <c r="D110" s="284" t="s">
        <v>153</v>
      </c>
      <c r="E110" s="284" t="s">
        <v>546</v>
      </c>
      <c r="F110" s="284" t="s">
        <v>849</v>
      </c>
      <c r="G110" s="285">
        <v>68585</v>
      </c>
    </row>
    <row r="111" spans="1:7" s="10" customFormat="1" ht="13.5" x14ac:dyDescent="0.25">
      <c r="A111" s="284" t="s">
        <v>570</v>
      </c>
      <c r="B111" s="284" t="s">
        <v>5</v>
      </c>
      <c r="C111" s="284" t="s">
        <v>145</v>
      </c>
      <c r="D111" s="284" t="s">
        <v>153</v>
      </c>
      <c r="E111" s="284" t="s">
        <v>546</v>
      </c>
      <c r="F111" s="284" t="s">
        <v>852</v>
      </c>
      <c r="G111" s="285">
        <v>90326</v>
      </c>
    </row>
    <row r="112" spans="1:7" s="10" customFormat="1" ht="13.5" x14ac:dyDescent="0.25">
      <c r="A112" s="284" t="s">
        <v>571</v>
      </c>
      <c r="B112" s="284" t="s">
        <v>5</v>
      </c>
      <c r="C112" s="284" t="s">
        <v>145</v>
      </c>
      <c r="D112" s="284" t="s">
        <v>153</v>
      </c>
      <c r="E112" s="284" t="s">
        <v>546</v>
      </c>
      <c r="F112" s="284" t="s">
        <v>840</v>
      </c>
      <c r="G112" s="285">
        <v>141437</v>
      </c>
    </row>
    <row r="113" spans="1:7" s="10" customFormat="1" ht="13.5" x14ac:dyDescent="0.25">
      <c r="A113" s="284" t="s">
        <v>572</v>
      </c>
      <c r="B113" s="284" t="s">
        <v>5</v>
      </c>
      <c r="C113" s="284" t="s">
        <v>145</v>
      </c>
      <c r="D113" s="284" t="s">
        <v>153</v>
      </c>
      <c r="E113" s="284" t="s">
        <v>546</v>
      </c>
      <c r="F113" s="284" t="s">
        <v>852</v>
      </c>
      <c r="G113" s="285">
        <v>302720</v>
      </c>
    </row>
    <row r="114" spans="1:7" s="10" customFormat="1" ht="13.5" x14ac:dyDescent="0.25">
      <c r="A114" s="284" t="s">
        <v>573</v>
      </c>
      <c r="B114" s="284" t="s">
        <v>5</v>
      </c>
      <c r="C114" s="284" t="s">
        <v>145</v>
      </c>
      <c r="D114" s="284" t="s">
        <v>153</v>
      </c>
      <c r="E114" s="284" t="s">
        <v>546</v>
      </c>
      <c r="F114" s="284" t="s">
        <v>852</v>
      </c>
      <c r="G114" s="285">
        <v>556305</v>
      </c>
    </row>
    <row r="115" spans="1:7" s="10" customFormat="1" ht="13.5" x14ac:dyDescent="0.25">
      <c r="A115" s="284" t="s">
        <v>574</v>
      </c>
      <c r="B115" s="284" t="s">
        <v>5</v>
      </c>
      <c r="C115" s="284" t="s">
        <v>145</v>
      </c>
      <c r="D115" s="284" t="s">
        <v>153</v>
      </c>
      <c r="E115" s="284" t="s">
        <v>546</v>
      </c>
      <c r="F115" s="284" t="s">
        <v>852</v>
      </c>
      <c r="G115" s="285">
        <v>49860</v>
      </c>
    </row>
    <row r="116" spans="1:7" s="10" customFormat="1" ht="13.5" x14ac:dyDescent="0.25">
      <c r="A116" s="284" t="s">
        <v>575</v>
      </c>
      <c r="B116" s="284" t="s">
        <v>5</v>
      </c>
      <c r="C116" s="284" t="s">
        <v>145</v>
      </c>
      <c r="D116" s="284" t="s">
        <v>153</v>
      </c>
      <c r="E116" s="284" t="s">
        <v>546</v>
      </c>
      <c r="F116" s="284" t="s">
        <v>840</v>
      </c>
      <c r="G116" s="285">
        <v>19245</v>
      </c>
    </row>
    <row r="117" spans="1:7" s="10" customFormat="1" ht="13.5" x14ac:dyDescent="0.25">
      <c r="A117" s="284" t="s">
        <v>576</v>
      </c>
      <c r="B117" s="284" t="s">
        <v>5</v>
      </c>
      <c r="C117" s="284" t="s">
        <v>145</v>
      </c>
      <c r="D117" s="284" t="s">
        <v>153</v>
      </c>
      <c r="E117" s="284" t="s">
        <v>546</v>
      </c>
      <c r="F117" s="284" t="s">
        <v>454</v>
      </c>
      <c r="G117" s="285">
        <v>56099</v>
      </c>
    </row>
    <row r="118" spans="1:7" s="10" customFormat="1" ht="13.5" x14ac:dyDescent="0.25">
      <c r="A118" s="284" t="s">
        <v>577</v>
      </c>
      <c r="B118" s="284" t="s">
        <v>5</v>
      </c>
      <c r="C118" s="284" t="s">
        <v>145</v>
      </c>
      <c r="D118" s="284" t="s">
        <v>153</v>
      </c>
      <c r="E118" s="284" t="s">
        <v>546</v>
      </c>
      <c r="F118" s="284" t="s">
        <v>454</v>
      </c>
      <c r="G118" s="285">
        <v>29991</v>
      </c>
    </row>
    <row r="119" spans="1:7" s="10" customFormat="1" ht="13.5" x14ac:dyDescent="0.25">
      <c r="A119" s="284" t="s">
        <v>578</v>
      </c>
      <c r="B119" s="284" t="s">
        <v>5</v>
      </c>
      <c r="C119" s="284" t="s">
        <v>145</v>
      </c>
      <c r="D119" s="284" t="s">
        <v>153</v>
      </c>
      <c r="E119" s="284" t="s">
        <v>546</v>
      </c>
      <c r="F119" s="284" t="s">
        <v>454</v>
      </c>
      <c r="G119" s="285">
        <v>254813</v>
      </c>
    </row>
    <row r="120" spans="1:7" s="10" customFormat="1" ht="13.5" x14ac:dyDescent="0.25">
      <c r="A120" s="284" t="s">
        <v>579</v>
      </c>
      <c r="B120" s="284" t="s">
        <v>5</v>
      </c>
      <c r="C120" s="284" t="s">
        <v>145</v>
      </c>
      <c r="D120" s="284" t="s">
        <v>153</v>
      </c>
      <c r="E120" s="284" t="s">
        <v>546</v>
      </c>
      <c r="F120" s="284" t="s">
        <v>454</v>
      </c>
      <c r="G120" s="285">
        <v>901042</v>
      </c>
    </row>
    <row r="121" spans="1:7" s="10" customFormat="1" ht="13.5" x14ac:dyDescent="0.25">
      <c r="A121" s="284" t="s">
        <v>580</v>
      </c>
      <c r="B121" s="284" t="s">
        <v>5</v>
      </c>
      <c r="C121" s="284" t="s">
        <v>145</v>
      </c>
      <c r="D121" s="284" t="s">
        <v>153</v>
      </c>
      <c r="E121" s="284" t="s">
        <v>581</v>
      </c>
      <c r="F121" s="284" t="s">
        <v>840</v>
      </c>
      <c r="G121" s="285">
        <v>1</v>
      </c>
    </row>
    <row r="122" spans="1:7" s="10" customFormat="1" ht="13.5" x14ac:dyDescent="0.25">
      <c r="A122" s="284" t="s">
        <v>582</v>
      </c>
      <c r="B122" s="284" t="s">
        <v>5</v>
      </c>
      <c r="C122" s="284" t="s">
        <v>145</v>
      </c>
      <c r="D122" s="284" t="s">
        <v>153</v>
      </c>
      <c r="E122" s="284" t="s">
        <v>581</v>
      </c>
      <c r="F122" s="284" t="s">
        <v>583</v>
      </c>
      <c r="G122" s="285">
        <v>480040</v>
      </c>
    </row>
    <row r="123" spans="1:7" s="10" customFormat="1" ht="13.5" x14ac:dyDescent="0.25">
      <c r="A123" s="284" t="s">
        <v>584</v>
      </c>
      <c r="B123" s="284" t="s">
        <v>5</v>
      </c>
      <c r="C123" s="284" t="s">
        <v>145</v>
      </c>
      <c r="D123" s="284" t="s">
        <v>153</v>
      </c>
      <c r="E123" s="284" t="s">
        <v>581</v>
      </c>
      <c r="F123" s="284" t="s">
        <v>585</v>
      </c>
      <c r="G123" s="285">
        <v>707842</v>
      </c>
    </row>
    <row r="124" spans="1:7" s="10" customFormat="1" ht="22.5" x14ac:dyDescent="0.25">
      <c r="A124" s="284" t="s">
        <v>586</v>
      </c>
      <c r="B124" s="284" t="s">
        <v>5</v>
      </c>
      <c r="C124" s="284" t="s">
        <v>145</v>
      </c>
      <c r="D124" s="284" t="s">
        <v>153</v>
      </c>
      <c r="E124" s="284" t="s">
        <v>581</v>
      </c>
      <c r="F124" s="284" t="s">
        <v>587</v>
      </c>
      <c r="G124" s="285">
        <v>818482</v>
      </c>
    </row>
    <row r="125" spans="1:7" s="10" customFormat="1" ht="13.5" x14ac:dyDescent="0.25">
      <c r="A125" s="284" t="s">
        <v>588</v>
      </c>
      <c r="B125" s="284" t="s">
        <v>5</v>
      </c>
      <c r="C125" s="284" t="s">
        <v>145</v>
      </c>
      <c r="D125" s="284" t="s">
        <v>153</v>
      </c>
      <c r="E125" s="284" t="s">
        <v>581</v>
      </c>
      <c r="F125" s="284" t="s">
        <v>853</v>
      </c>
      <c r="G125" s="285">
        <v>1102168</v>
      </c>
    </row>
    <row r="126" spans="1:7" s="10" customFormat="1" ht="13.5" x14ac:dyDescent="0.25">
      <c r="A126" s="284" t="s">
        <v>589</v>
      </c>
      <c r="B126" s="284" t="s">
        <v>5</v>
      </c>
      <c r="C126" s="284" t="s">
        <v>145</v>
      </c>
      <c r="D126" s="284" t="s">
        <v>153</v>
      </c>
      <c r="E126" s="284" t="s">
        <v>581</v>
      </c>
      <c r="F126" s="284" t="s">
        <v>590</v>
      </c>
      <c r="G126" s="285">
        <v>280426</v>
      </c>
    </row>
    <row r="127" spans="1:7" s="10" customFormat="1" ht="13.5" x14ac:dyDescent="0.25">
      <c r="A127" s="284" t="s">
        <v>591</v>
      </c>
      <c r="B127" s="284" t="s">
        <v>5</v>
      </c>
      <c r="C127" s="284" t="s">
        <v>145</v>
      </c>
      <c r="D127" s="284" t="s">
        <v>153</v>
      </c>
      <c r="E127" s="284" t="s">
        <v>581</v>
      </c>
      <c r="F127" s="284" t="s">
        <v>590</v>
      </c>
      <c r="G127" s="285">
        <v>404428</v>
      </c>
    </row>
    <row r="128" spans="1:7" s="10" customFormat="1" ht="13.5" x14ac:dyDescent="0.25">
      <c r="A128" s="284" t="s">
        <v>592</v>
      </c>
      <c r="B128" s="284" t="s">
        <v>5</v>
      </c>
      <c r="C128" s="284" t="s">
        <v>145</v>
      </c>
      <c r="D128" s="284" t="s">
        <v>153</v>
      </c>
      <c r="E128" s="284" t="s">
        <v>581</v>
      </c>
      <c r="F128" s="284" t="s">
        <v>587</v>
      </c>
      <c r="G128" s="285">
        <v>75807</v>
      </c>
    </row>
    <row r="129" spans="1:7" s="10" customFormat="1" ht="13.5" x14ac:dyDescent="0.25">
      <c r="A129" s="284" t="s">
        <v>593</v>
      </c>
      <c r="B129" s="284" t="s">
        <v>5</v>
      </c>
      <c r="C129" s="284" t="s">
        <v>145</v>
      </c>
      <c r="D129" s="284" t="s">
        <v>153</v>
      </c>
      <c r="E129" s="284" t="s">
        <v>581</v>
      </c>
      <c r="F129" s="284" t="s">
        <v>587</v>
      </c>
      <c r="G129" s="285">
        <v>369158</v>
      </c>
    </row>
    <row r="130" spans="1:7" s="10" customFormat="1" ht="13.5" x14ac:dyDescent="0.25">
      <c r="A130" s="284" t="s">
        <v>594</v>
      </c>
      <c r="B130" s="284" t="s">
        <v>5</v>
      </c>
      <c r="C130" s="284" t="s">
        <v>145</v>
      </c>
      <c r="D130" s="284" t="s">
        <v>153</v>
      </c>
      <c r="E130" s="284" t="s">
        <v>581</v>
      </c>
      <c r="F130" s="284" t="s">
        <v>587</v>
      </c>
      <c r="G130" s="285">
        <v>376783</v>
      </c>
    </row>
    <row r="131" spans="1:7" s="10" customFormat="1" ht="13.5" x14ac:dyDescent="0.25">
      <c r="A131" s="284" t="s">
        <v>595</v>
      </c>
      <c r="B131" s="284" t="s">
        <v>5</v>
      </c>
      <c r="C131" s="284" t="s">
        <v>145</v>
      </c>
      <c r="D131" s="284" t="s">
        <v>153</v>
      </c>
      <c r="E131" s="284" t="s">
        <v>581</v>
      </c>
      <c r="F131" s="284" t="s">
        <v>587</v>
      </c>
      <c r="G131" s="285">
        <v>416989</v>
      </c>
    </row>
    <row r="132" spans="1:7" s="10" customFormat="1" ht="13.5" x14ac:dyDescent="0.25">
      <c r="A132" s="284" t="s">
        <v>596</v>
      </c>
      <c r="B132" s="284" t="s">
        <v>5</v>
      </c>
      <c r="C132" s="284" t="s">
        <v>145</v>
      </c>
      <c r="D132" s="284" t="s">
        <v>153</v>
      </c>
      <c r="E132" s="284" t="s">
        <v>581</v>
      </c>
      <c r="F132" s="284" t="s">
        <v>587</v>
      </c>
      <c r="G132" s="285">
        <v>947619</v>
      </c>
    </row>
    <row r="133" spans="1:7" s="10" customFormat="1" ht="13.5" x14ac:dyDescent="0.25">
      <c r="A133" s="284" t="s">
        <v>597</v>
      </c>
      <c r="B133" s="284" t="s">
        <v>5</v>
      </c>
      <c r="C133" s="284" t="s">
        <v>145</v>
      </c>
      <c r="D133" s="284" t="s">
        <v>153</v>
      </c>
      <c r="E133" s="284" t="s">
        <v>581</v>
      </c>
      <c r="F133" s="284" t="s">
        <v>587</v>
      </c>
      <c r="G133" s="285">
        <v>320890</v>
      </c>
    </row>
    <row r="134" spans="1:7" s="10" customFormat="1" ht="13.5" x14ac:dyDescent="0.25">
      <c r="A134" s="284" t="s">
        <v>598</v>
      </c>
      <c r="B134" s="284" t="s">
        <v>5</v>
      </c>
      <c r="C134" s="284" t="s">
        <v>145</v>
      </c>
      <c r="D134" s="284" t="s">
        <v>153</v>
      </c>
      <c r="E134" s="284" t="s">
        <v>581</v>
      </c>
      <c r="F134" s="284" t="s">
        <v>587</v>
      </c>
      <c r="G134" s="285">
        <v>330696</v>
      </c>
    </row>
    <row r="135" spans="1:7" s="10" customFormat="1" ht="13.5" x14ac:dyDescent="0.25">
      <c r="A135" s="284" t="s">
        <v>599</v>
      </c>
      <c r="B135" s="284" t="s">
        <v>5</v>
      </c>
      <c r="C135" s="284" t="s">
        <v>145</v>
      </c>
      <c r="D135" s="284" t="s">
        <v>153</v>
      </c>
      <c r="E135" s="284" t="s">
        <v>581</v>
      </c>
      <c r="F135" s="284" t="s">
        <v>600</v>
      </c>
      <c r="G135" s="285">
        <v>460341</v>
      </c>
    </row>
    <row r="136" spans="1:7" s="10" customFormat="1" ht="13.5" x14ac:dyDescent="0.25">
      <c r="A136" s="284" t="s">
        <v>601</v>
      </c>
      <c r="B136" s="284" t="s">
        <v>5</v>
      </c>
      <c r="C136" s="284" t="s">
        <v>145</v>
      </c>
      <c r="D136" s="284" t="s">
        <v>153</v>
      </c>
      <c r="E136" s="284" t="s">
        <v>581</v>
      </c>
      <c r="F136" s="284" t="s">
        <v>840</v>
      </c>
      <c r="G136" s="285">
        <v>1321872</v>
      </c>
    </row>
    <row r="137" spans="1:7" s="10" customFormat="1" ht="13.5" x14ac:dyDescent="0.25">
      <c r="A137" s="284" t="s">
        <v>602</v>
      </c>
      <c r="B137" s="284" t="s">
        <v>5</v>
      </c>
      <c r="C137" s="284" t="s">
        <v>145</v>
      </c>
      <c r="D137" s="284" t="s">
        <v>153</v>
      </c>
      <c r="E137" s="284" t="s">
        <v>581</v>
      </c>
      <c r="F137" s="284" t="s">
        <v>840</v>
      </c>
      <c r="G137" s="285">
        <v>1255226</v>
      </c>
    </row>
    <row r="138" spans="1:7" s="10" customFormat="1" ht="13.5" x14ac:dyDescent="0.25">
      <c r="A138" s="284" t="s">
        <v>603</v>
      </c>
      <c r="B138" s="284" t="s">
        <v>5</v>
      </c>
      <c r="C138" s="284" t="s">
        <v>145</v>
      </c>
      <c r="D138" s="284" t="s">
        <v>153</v>
      </c>
      <c r="E138" s="284" t="s">
        <v>581</v>
      </c>
      <c r="F138" s="284" t="s">
        <v>840</v>
      </c>
      <c r="G138" s="285">
        <v>1266634</v>
      </c>
    </row>
    <row r="139" spans="1:7" s="10" customFormat="1" ht="13.5" x14ac:dyDescent="0.25">
      <c r="A139" s="284" t="s">
        <v>604</v>
      </c>
      <c r="B139" s="284" t="s">
        <v>5</v>
      </c>
      <c r="C139" s="284" t="s">
        <v>145</v>
      </c>
      <c r="D139" s="284" t="s">
        <v>153</v>
      </c>
      <c r="E139" s="284" t="s">
        <v>581</v>
      </c>
      <c r="F139" s="284" t="s">
        <v>605</v>
      </c>
      <c r="G139" s="285">
        <v>474255</v>
      </c>
    </row>
    <row r="140" spans="1:7" s="10" customFormat="1" ht="22.5" x14ac:dyDescent="0.25">
      <c r="A140" s="284" t="s">
        <v>606</v>
      </c>
      <c r="B140" s="284" t="s">
        <v>5</v>
      </c>
      <c r="C140" s="284" t="s">
        <v>145</v>
      </c>
      <c r="D140" s="284" t="s">
        <v>153</v>
      </c>
      <c r="E140" s="284" t="s">
        <v>581</v>
      </c>
      <c r="F140" s="284" t="s">
        <v>583</v>
      </c>
      <c r="G140" s="285">
        <v>523610</v>
      </c>
    </row>
    <row r="141" spans="1:7" s="10" customFormat="1" ht="13.5" x14ac:dyDescent="0.25">
      <c r="A141" s="284" t="s">
        <v>607</v>
      </c>
      <c r="B141" s="284" t="s">
        <v>5</v>
      </c>
      <c r="C141" s="284" t="s">
        <v>145</v>
      </c>
      <c r="D141" s="284" t="s">
        <v>153</v>
      </c>
      <c r="E141" s="284" t="s">
        <v>581</v>
      </c>
      <c r="F141" s="284" t="s">
        <v>840</v>
      </c>
      <c r="G141" s="285">
        <v>859722</v>
      </c>
    </row>
    <row r="142" spans="1:7" s="10" customFormat="1" ht="22.5" x14ac:dyDescent="0.25">
      <c r="A142" s="284" t="s">
        <v>608</v>
      </c>
      <c r="B142" s="284" t="s">
        <v>5</v>
      </c>
      <c r="C142" s="284" t="s">
        <v>145</v>
      </c>
      <c r="D142" s="284" t="s">
        <v>153</v>
      </c>
      <c r="E142" s="284" t="s">
        <v>581</v>
      </c>
      <c r="F142" s="284" t="s">
        <v>840</v>
      </c>
      <c r="G142" s="285">
        <v>2601076</v>
      </c>
    </row>
    <row r="143" spans="1:7" s="10" customFormat="1" ht="22.5" x14ac:dyDescent="0.25">
      <c r="A143" s="284" t="s">
        <v>609</v>
      </c>
      <c r="B143" s="284" t="s">
        <v>5</v>
      </c>
      <c r="C143" s="284" t="s">
        <v>145</v>
      </c>
      <c r="D143" s="284" t="s">
        <v>153</v>
      </c>
      <c r="E143" s="284" t="s">
        <v>581</v>
      </c>
      <c r="F143" s="284" t="s">
        <v>583</v>
      </c>
      <c r="G143" s="285">
        <v>864320</v>
      </c>
    </row>
    <row r="144" spans="1:7" s="10" customFormat="1" ht="13.5" x14ac:dyDescent="0.25">
      <c r="A144" s="284" t="s">
        <v>610</v>
      </c>
      <c r="B144" s="284" t="s">
        <v>5</v>
      </c>
      <c r="C144" s="284" t="s">
        <v>145</v>
      </c>
      <c r="D144" s="284" t="s">
        <v>153</v>
      </c>
      <c r="E144" s="284" t="s">
        <v>581</v>
      </c>
      <c r="F144" s="284" t="s">
        <v>611</v>
      </c>
      <c r="G144" s="285">
        <v>294241</v>
      </c>
    </row>
    <row r="145" spans="1:7" s="10" customFormat="1" ht="13.5" x14ac:dyDescent="0.25">
      <c r="A145" s="284" t="s">
        <v>612</v>
      </c>
      <c r="B145" s="284" t="s">
        <v>5</v>
      </c>
      <c r="C145" s="284" t="s">
        <v>145</v>
      </c>
      <c r="D145" s="284" t="s">
        <v>153</v>
      </c>
      <c r="E145" s="284" t="s">
        <v>581</v>
      </c>
      <c r="F145" s="284" t="s">
        <v>854</v>
      </c>
      <c r="G145" s="285">
        <v>33698</v>
      </c>
    </row>
    <row r="146" spans="1:7" s="10" customFormat="1" ht="13.5" x14ac:dyDescent="0.25">
      <c r="A146" s="284" t="s">
        <v>613</v>
      </c>
      <c r="B146" s="284" t="s">
        <v>5</v>
      </c>
      <c r="C146" s="284" t="s">
        <v>145</v>
      </c>
      <c r="D146" s="284" t="s">
        <v>153</v>
      </c>
      <c r="E146" s="284" t="s">
        <v>581</v>
      </c>
      <c r="F146" s="284" t="s">
        <v>614</v>
      </c>
      <c r="G146" s="285">
        <v>1359915</v>
      </c>
    </row>
    <row r="147" spans="1:7" s="10" customFormat="1" ht="13.5" x14ac:dyDescent="0.25">
      <c r="A147" s="284" t="s">
        <v>615</v>
      </c>
      <c r="B147" s="284" t="s">
        <v>5</v>
      </c>
      <c r="C147" s="284" t="s">
        <v>145</v>
      </c>
      <c r="D147" s="284" t="s">
        <v>153</v>
      </c>
      <c r="E147" s="284" t="s">
        <v>581</v>
      </c>
      <c r="F147" s="284" t="s">
        <v>616</v>
      </c>
      <c r="G147" s="285">
        <v>523146</v>
      </c>
    </row>
    <row r="148" spans="1:7" s="10" customFormat="1" ht="13.5" x14ac:dyDescent="0.25">
      <c r="A148" s="284" t="s">
        <v>617</v>
      </c>
      <c r="B148" s="284" t="s">
        <v>5</v>
      </c>
      <c r="C148" s="284" t="s">
        <v>145</v>
      </c>
      <c r="D148" s="284" t="s">
        <v>153</v>
      </c>
      <c r="E148" s="284" t="s">
        <v>581</v>
      </c>
      <c r="F148" s="284" t="s">
        <v>616</v>
      </c>
      <c r="G148" s="285">
        <v>604815</v>
      </c>
    </row>
    <row r="149" spans="1:7" s="10" customFormat="1" ht="13.5" x14ac:dyDescent="0.25">
      <c r="A149" s="284" t="s">
        <v>618</v>
      </c>
      <c r="B149" s="284" t="s">
        <v>5</v>
      </c>
      <c r="C149" s="284" t="s">
        <v>145</v>
      </c>
      <c r="D149" s="284" t="s">
        <v>153</v>
      </c>
      <c r="E149" s="284" t="s">
        <v>581</v>
      </c>
      <c r="F149" s="284" t="s">
        <v>855</v>
      </c>
      <c r="G149" s="285">
        <v>1187695</v>
      </c>
    </row>
    <row r="150" spans="1:7" s="10" customFormat="1" ht="13.5" x14ac:dyDescent="0.25">
      <c r="A150" s="284" t="s">
        <v>619</v>
      </c>
      <c r="B150" s="284" t="s">
        <v>5</v>
      </c>
      <c r="C150" s="284" t="s">
        <v>145</v>
      </c>
      <c r="D150" s="284" t="s">
        <v>153</v>
      </c>
      <c r="E150" s="284" t="s">
        <v>581</v>
      </c>
      <c r="F150" s="284" t="s">
        <v>620</v>
      </c>
      <c r="G150" s="285">
        <v>0</v>
      </c>
    </row>
    <row r="151" spans="1:7" s="10" customFormat="1" ht="22.5" x14ac:dyDescent="0.25">
      <c r="A151" s="284" t="s">
        <v>621</v>
      </c>
      <c r="B151" s="284" t="s">
        <v>5</v>
      </c>
      <c r="C151" s="284" t="s">
        <v>145</v>
      </c>
      <c r="D151" s="284" t="s">
        <v>153</v>
      </c>
      <c r="E151" s="284" t="s">
        <v>622</v>
      </c>
      <c r="F151" s="284" t="s">
        <v>454</v>
      </c>
      <c r="G151" s="285">
        <v>1259615</v>
      </c>
    </row>
    <row r="152" spans="1:7" s="10" customFormat="1" ht="13.5" customHeight="1" x14ac:dyDescent="0.25">
      <c r="A152" s="284" t="s">
        <v>623</v>
      </c>
      <c r="B152" s="284" t="s">
        <v>5</v>
      </c>
      <c r="C152" s="284" t="s">
        <v>145</v>
      </c>
      <c r="D152" s="284" t="s">
        <v>153</v>
      </c>
      <c r="E152" s="284" t="s">
        <v>622</v>
      </c>
      <c r="F152" s="284" t="s">
        <v>454</v>
      </c>
      <c r="G152" s="285">
        <v>186827</v>
      </c>
    </row>
    <row r="153" spans="1:7" s="10" customFormat="1" ht="13.5" customHeight="1" x14ac:dyDescent="0.25">
      <c r="A153" s="284" t="s">
        <v>624</v>
      </c>
      <c r="B153" s="284" t="s">
        <v>5</v>
      </c>
      <c r="C153" s="284" t="s">
        <v>145</v>
      </c>
      <c r="D153" s="284" t="s">
        <v>153</v>
      </c>
      <c r="E153" s="284" t="s">
        <v>622</v>
      </c>
      <c r="F153" s="284" t="s">
        <v>454</v>
      </c>
      <c r="G153" s="285">
        <v>1340319</v>
      </c>
    </row>
    <row r="154" spans="1:7" s="10" customFormat="1" ht="13.5" customHeight="1" x14ac:dyDescent="0.25">
      <c r="A154" s="284" t="s">
        <v>625</v>
      </c>
      <c r="B154" s="284" t="s">
        <v>5</v>
      </c>
      <c r="C154" s="284" t="s">
        <v>145</v>
      </c>
      <c r="D154" s="284" t="s">
        <v>153</v>
      </c>
      <c r="E154" s="284" t="s">
        <v>622</v>
      </c>
      <c r="F154" s="284" t="s">
        <v>454</v>
      </c>
      <c r="G154" s="285">
        <v>915794</v>
      </c>
    </row>
    <row r="155" spans="1:7" s="10" customFormat="1" ht="13.5" customHeight="1" x14ac:dyDescent="0.25">
      <c r="A155" s="284" t="s">
        <v>626</v>
      </c>
      <c r="B155" s="284" t="s">
        <v>5</v>
      </c>
      <c r="C155" s="284" t="s">
        <v>145</v>
      </c>
      <c r="D155" s="284" t="s">
        <v>153</v>
      </c>
      <c r="E155" s="284" t="s">
        <v>622</v>
      </c>
      <c r="F155" s="284" t="s">
        <v>454</v>
      </c>
      <c r="G155" s="285">
        <v>171928</v>
      </c>
    </row>
    <row r="156" spans="1:7" s="10" customFormat="1" ht="13.5" customHeight="1" x14ac:dyDescent="0.25">
      <c r="A156" s="284" t="s">
        <v>627</v>
      </c>
      <c r="B156" s="284" t="s">
        <v>5</v>
      </c>
      <c r="C156" s="284" t="s">
        <v>145</v>
      </c>
      <c r="D156" s="284" t="s">
        <v>153</v>
      </c>
      <c r="E156" s="284" t="s">
        <v>622</v>
      </c>
      <c r="F156" s="284" t="s">
        <v>454</v>
      </c>
      <c r="G156" s="285">
        <v>337933</v>
      </c>
    </row>
    <row r="157" spans="1:7" s="10" customFormat="1" ht="13.5" customHeight="1" x14ac:dyDescent="0.25">
      <c r="A157" s="284" t="s">
        <v>628</v>
      </c>
      <c r="B157" s="284" t="s">
        <v>5</v>
      </c>
      <c r="C157" s="284" t="s">
        <v>145</v>
      </c>
      <c r="D157" s="284" t="s">
        <v>153</v>
      </c>
      <c r="E157" s="284" t="s">
        <v>622</v>
      </c>
      <c r="F157" s="284" t="s">
        <v>454</v>
      </c>
      <c r="G157" s="285">
        <v>406870</v>
      </c>
    </row>
    <row r="158" spans="1:7" s="10" customFormat="1" ht="13.5" customHeight="1" x14ac:dyDescent="0.25">
      <c r="A158" s="284" t="s">
        <v>629</v>
      </c>
      <c r="B158" s="284" t="s">
        <v>5</v>
      </c>
      <c r="C158" s="284" t="s">
        <v>145</v>
      </c>
      <c r="D158" s="284" t="s">
        <v>153</v>
      </c>
      <c r="E158" s="284" t="s">
        <v>622</v>
      </c>
      <c r="F158" s="284" t="s">
        <v>454</v>
      </c>
      <c r="G158" s="285">
        <v>2568947</v>
      </c>
    </row>
    <row r="159" spans="1:7" s="10" customFormat="1" ht="13.5" customHeight="1" x14ac:dyDescent="0.25">
      <c r="A159" s="284" t="s">
        <v>630</v>
      </c>
      <c r="B159" s="284" t="s">
        <v>5</v>
      </c>
      <c r="C159" s="284" t="s">
        <v>145</v>
      </c>
      <c r="D159" s="284" t="s">
        <v>153</v>
      </c>
      <c r="E159" s="284" t="s">
        <v>622</v>
      </c>
      <c r="F159" s="284" t="s">
        <v>454</v>
      </c>
      <c r="G159" s="285">
        <v>5609118</v>
      </c>
    </row>
    <row r="160" spans="1:7" s="10" customFormat="1" ht="13.5" customHeight="1" x14ac:dyDescent="0.25">
      <c r="A160" s="284" t="s">
        <v>631</v>
      </c>
      <c r="B160" s="284" t="s">
        <v>5</v>
      </c>
      <c r="C160" s="284" t="s">
        <v>145</v>
      </c>
      <c r="D160" s="284" t="s">
        <v>153</v>
      </c>
      <c r="E160" s="284" t="s">
        <v>622</v>
      </c>
      <c r="F160" s="284" t="s">
        <v>454</v>
      </c>
      <c r="G160" s="285">
        <v>802117</v>
      </c>
    </row>
    <row r="161" spans="1:7" s="10" customFormat="1" ht="13.5" customHeight="1" x14ac:dyDescent="0.25">
      <c r="A161" s="284" t="s">
        <v>632</v>
      </c>
      <c r="B161" s="284" t="s">
        <v>5</v>
      </c>
      <c r="C161" s="284" t="s">
        <v>145</v>
      </c>
      <c r="D161" s="284" t="s">
        <v>153</v>
      </c>
      <c r="E161" s="284" t="s">
        <v>622</v>
      </c>
      <c r="F161" s="284" t="s">
        <v>454</v>
      </c>
      <c r="G161" s="285">
        <v>136198</v>
      </c>
    </row>
    <row r="162" spans="1:7" s="10" customFormat="1" ht="13.5" customHeight="1" x14ac:dyDescent="0.25">
      <c r="A162" s="284" t="s">
        <v>633</v>
      </c>
      <c r="B162" s="284" t="s">
        <v>5</v>
      </c>
      <c r="C162" s="284" t="s">
        <v>145</v>
      </c>
      <c r="D162" s="284" t="s">
        <v>153</v>
      </c>
      <c r="E162" s="284" t="s">
        <v>622</v>
      </c>
      <c r="F162" s="284" t="s">
        <v>454</v>
      </c>
      <c r="G162" s="285">
        <v>38782</v>
      </c>
    </row>
    <row r="163" spans="1:7" s="10" customFormat="1" ht="13.5" customHeight="1" x14ac:dyDescent="0.25">
      <c r="A163" s="284" t="s">
        <v>634</v>
      </c>
      <c r="B163" s="284" t="s">
        <v>5</v>
      </c>
      <c r="C163" s="284" t="s">
        <v>145</v>
      </c>
      <c r="D163" s="284" t="s">
        <v>153</v>
      </c>
      <c r="E163" s="284" t="s">
        <v>622</v>
      </c>
      <c r="F163" s="284" t="s">
        <v>454</v>
      </c>
      <c r="G163" s="285">
        <v>636137</v>
      </c>
    </row>
    <row r="164" spans="1:7" s="10" customFormat="1" ht="13.5" customHeight="1" x14ac:dyDescent="0.25">
      <c r="A164" s="284" t="s">
        <v>635</v>
      </c>
      <c r="B164" s="284" t="s">
        <v>5</v>
      </c>
      <c r="C164" s="284" t="s">
        <v>145</v>
      </c>
      <c r="D164" s="284" t="s">
        <v>153</v>
      </c>
      <c r="E164" s="284" t="s">
        <v>622</v>
      </c>
      <c r="F164" s="284" t="s">
        <v>454</v>
      </c>
      <c r="G164" s="285">
        <v>1114664</v>
      </c>
    </row>
    <row r="165" spans="1:7" s="10" customFormat="1" ht="13.5" customHeight="1" x14ac:dyDescent="0.25">
      <c r="A165" s="284" t="s">
        <v>636</v>
      </c>
      <c r="B165" s="284" t="s">
        <v>5</v>
      </c>
      <c r="C165" s="284" t="s">
        <v>145</v>
      </c>
      <c r="D165" s="284" t="s">
        <v>153</v>
      </c>
      <c r="E165" s="284" t="s">
        <v>622</v>
      </c>
      <c r="F165" s="284" t="s">
        <v>454</v>
      </c>
      <c r="G165" s="285">
        <v>1300105</v>
      </c>
    </row>
    <row r="166" spans="1:7" s="10" customFormat="1" ht="13.5" customHeight="1" x14ac:dyDescent="0.25">
      <c r="A166" s="284" t="s">
        <v>637</v>
      </c>
      <c r="B166" s="284" t="s">
        <v>5</v>
      </c>
      <c r="C166" s="284" t="s">
        <v>145</v>
      </c>
      <c r="D166" s="284" t="s">
        <v>153</v>
      </c>
      <c r="E166" s="284" t="s">
        <v>622</v>
      </c>
      <c r="F166" s="284" t="s">
        <v>454</v>
      </c>
      <c r="G166" s="285">
        <v>540229</v>
      </c>
    </row>
    <row r="167" spans="1:7" s="10" customFormat="1" ht="13.5" customHeight="1" x14ac:dyDescent="0.25">
      <c r="A167" s="284" t="s">
        <v>638</v>
      </c>
      <c r="B167" s="284" t="s">
        <v>5</v>
      </c>
      <c r="C167" s="284" t="s">
        <v>145</v>
      </c>
      <c r="D167" s="284" t="s">
        <v>153</v>
      </c>
      <c r="E167" s="284" t="s">
        <v>622</v>
      </c>
      <c r="F167" s="284" t="s">
        <v>454</v>
      </c>
      <c r="G167" s="285">
        <v>534966</v>
      </c>
    </row>
    <row r="168" spans="1:7" s="10" customFormat="1" ht="13.5" customHeight="1" x14ac:dyDescent="0.25">
      <c r="A168" s="284" t="s">
        <v>639</v>
      </c>
      <c r="B168" s="284" t="s">
        <v>5</v>
      </c>
      <c r="C168" s="284" t="s">
        <v>145</v>
      </c>
      <c r="D168" s="284" t="s">
        <v>153</v>
      </c>
      <c r="E168" s="284" t="s">
        <v>622</v>
      </c>
      <c r="F168" s="284" t="s">
        <v>454</v>
      </c>
      <c r="G168" s="285">
        <v>203144</v>
      </c>
    </row>
    <row r="169" spans="1:7" s="10" customFormat="1" ht="13.5" customHeight="1" x14ac:dyDescent="0.25">
      <c r="A169" s="284" t="s">
        <v>640</v>
      </c>
      <c r="B169" s="284" t="s">
        <v>5</v>
      </c>
      <c r="C169" s="284" t="s">
        <v>145</v>
      </c>
      <c r="D169" s="284" t="s">
        <v>153</v>
      </c>
      <c r="E169" s="284" t="s">
        <v>622</v>
      </c>
      <c r="F169" s="284" t="s">
        <v>454</v>
      </c>
      <c r="G169" s="285">
        <v>519726</v>
      </c>
    </row>
    <row r="170" spans="1:7" s="10" customFormat="1" ht="13.5" customHeight="1" x14ac:dyDescent="0.25">
      <c r="A170" s="284" t="s">
        <v>641</v>
      </c>
      <c r="B170" s="284" t="s">
        <v>5</v>
      </c>
      <c r="C170" s="284" t="s">
        <v>145</v>
      </c>
      <c r="D170" s="284" t="s">
        <v>153</v>
      </c>
      <c r="E170" s="284" t="s">
        <v>622</v>
      </c>
      <c r="F170" s="284" t="s">
        <v>454</v>
      </c>
      <c r="G170" s="285">
        <v>846263</v>
      </c>
    </row>
    <row r="171" spans="1:7" s="10" customFormat="1" ht="13.5" customHeight="1" x14ac:dyDescent="0.25">
      <c r="A171" s="284" t="s">
        <v>642</v>
      </c>
      <c r="B171" s="284" t="s">
        <v>5</v>
      </c>
      <c r="C171" s="284" t="s">
        <v>145</v>
      </c>
      <c r="D171" s="284" t="s">
        <v>153</v>
      </c>
      <c r="E171" s="284" t="s">
        <v>622</v>
      </c>
      <c r="F171" s="284" t="s">
        <v>454</v>
      </c>
      <c r="G171" s="285">
        <v>823513</v>
      </c>
    </row>
    <row r="172" spans="1:7" s="10" customFormat="1" ht="13.5" customHeight="1" x14ac:dyDescent="0.25">
      <c r="A172" s="284" t="s">
        <v>643</v>
      </c>
      <c r="B172" s="284" t="s">
        <v>5</v>
      </c>
      <c r="C172" s="284" t="s">
        <v>145</v>
      </c>
      <c r="D172" s="284" t="s">
        <v>153</v>
      </c>
      <c r="E172" s="284" t="s">
        <v>622</v>
      </c>
      <c r="F172" s="284" t="s">
        <v>454</v>
      </c>
      <c r="G172" s="285">
        <v>60581</v>
      </c>
    </row>
    <row r="173" spans="1:7" s="10" customFormat="1" ht="13.5" customHeight="1" x14ac:dyDescent="0.25">
      <c r="A173" s="284" t="s">
        <v>644</v>
      </c>
      <c r="B173" s="284" t="s">
        <v>5</v>
      </c>
      <c r="C173" s="284" t="s">
        <v>145</v>
      </c>
      <c r="D173" s="284" t="s">
        <v>153</v>
      </c>
      <c r="E173" s="284" t="s">
        <v>622</v>
      </c>
      <c r="F173" s="284" t="s">
        <v>454</v>
      </c>
      <c r="G173" s="285">
        <v>168308</v>
      </c>
    </row>
    <row r="174" spans="1:7" s="10" customFormat="1" ht="13.5" customHeight="1" x14ac:dyDescent="0.25">
      <c r="A174" s="284" t="s">
        <v>645</v>
      </c>
      <c r="B174" s="284" t="s">
        <v>5</v>
      </c>
      <c r="C174" s="284" t="s">
        <v>145</v>
      </c>
      <c r="D174" s="284" t="s">
        <v>153</v>
      </c>
      <c r="E174" s="284" t="s">
        <v>622</v>
      </c>
      <c r="F174" s="284" t="s">
        <v>454</v>
      </c>
      <c r="G174" s="285">
        <v>133562</v>
      </c>
    </row>
    <row r="175" spans="1:7" s="10" customFormat="1" ht="13.5" customHeight="1" x14ac:dyDescent="0.25">
      <c r="A175" s="284" t="s">
        <v>646</v>
      </c>
      <c r="B175" s="284" t="s">
        <v>5</v>
      </c>
      <c r="C175" s="284" t="s">
        <v>145</v>
      </c>
      <c r="D175" s="284" t="s">
        <v>153</v>
      </c>
      <c r="E175" s="284" t="s">
        <v>622</v>
      </c>
      <c r="F175" s="284" t="s">
        <v>454</v>
      </c>
      <c r="G175" s="285">
        <v>1025805</v>
      </c>
    </row>
    <row r="176" spans="1:7" s="10" customFormat="1" ht="13.5" customHeight="1" x14ac:dyDescent="0.25">
      <c r="A176" s="284" t="s">
        <v>647</v>
      </c>
      <c r="B176" s="284" t="s">
        <v>5</v>
      </c>
      <c r="C176" s="284" t="s">
        <v>145</v>
      </c>
      <c r="D176" s="284" t="s">
        <v>153</v>
      </c>
      <c r="E176" s="284" t="s">
        <v>622</v>
      </c>
      <c r="F176" s="284" t="s">
        <v>454</v>
      </c>
      <c r="G176" s="285">
        <v>141652</v>
      </c>
    </row>
    <row r="177" spans="1:7" s="10" customFormat="1" ht="13.5" customHeight="1" x14ac:dyDescent="0.25">
      <c r="A177" s="284" t="s">
        <v>648</v>
      </c>
      <c r="B177" s="284" t="s">
        <v>5</v>
      </c>
      <c r="C177" s="284" t="s">
        <v>145</v>
      </c>
      <c r="D177" s="284" t="s">
        <v>153</v>
      </c>
      <c r="E177" s="284" t="s">
        <v>622</v>
      </c>
      <c r="F177" s="284" t="s">
        <v>454</v>
      </c>
      <c r="G177" s="285">
        <v>149447</v>
      </c>
    </row>
    <row r="178" spans="1:7" s="10" customFormat="1" ht="13.5" customHeight="1" x14ac:dyDescent="0.25">
      <c r="A178" s="284" t="s">
        <v>649</v>
      </c>
      <c r="B178" s="284" t="s">
        <v>5</v>
      </c>
      <c r="C178" s="284" t="s">
        <v>145</v>
      </c>
      <c r="D178" s="284" t="s">
        <v>153</v>
      </c>
      <c r="E178" s="284" t="s">
        <v>622</v>
      </c>
      <c r="F178" s="284" t="s">
        <v>454</v>
      </c>
      <c r="G178" s="285">
        <v>289617</v>
      </c>
    </row>
    <row r="179" spans="1:7" s="10" customFormat="1" ht="13.5" customHeight="1" x14ac:dyDescent="0.25">
      <c r="A179" s="284" t="s">
        <v>650</v>
      </c>
      <c r="B179" s="284" t="s">
        <v>5</v>
      </c>
      <c r="C179" s="284" t="s">
        <v>145</v>
      </c>
      <c r="D179" s="284" t="s">
        <v>153</v>
      </c>
      <c r="E179" s="284" t="s">
        <v>622</v>
      </c>
      <c r="F179" s="284" t="s">
        <v>454</v>
      </c>
      <c r="G179" s="285">
        <v>615764</v>
      </c>
    </row>
    <row r="180" spans="1:7" s="10" customFormat="1" ht="13.5" customHeight="1" x14ac:dyDescent="0.25">
      <c r="A180" s="284" t="s">
        <v>651</v>
      </c>
      <c r="B180" s="284" t="s">
        <v>5</v>
      </c>
      <c r="C180" s="284" t="s">
        <v>145</v>
      </c>
      <c r="D180" s="284" t="s">
        <v>153</v>
      </c>
      <c r="E180" s="284" t="s">
        <v>622</v>
      </c>
      <c r="F180" s="284" t="s">
        <v>454</v>
      </c>
      <c r="G180" s="285">
        <v>723376</v>
      </c>
    </row>
    <row r="181" spans="1:7" s="10" customFormat="1" ht="13.5" customHeight="1" x14ac:dyDescent="0.25">
      <c r="A181" s="284" t="s">
        <v>652</v>
      </c>
      <c r="B181" s="284" t="s">
        <v>5</v>
      </c>
      <c r="C181" s="284" t="s">
        <v>145</v>
      </c>
      <c r="D181" s="284" t="s">
        <v>153</v>
      </c>
      <c r="E181" s="284" t="s">
        <v>622</v>
      </c>
      <c r="F181" s="284" t="s">
        <v>454</v>
      </c>
      <c r="G181" s="285">
        <v>1285281</v>
      </c>
    </row>
    <row r="182" spans="1:7" s="10" customFormat="1" ht="22.5" x14ac:dyDescent="0.25">
      <c r="A182" s="284" t="s">
        <v>653</v>
      </c>
      <c r="B182" s="284" t="s">
        <v>5</v>
      </c>
      <c r="C182" s="284" t="s">
        <v>145</v>
      </c>
      <c r="D182" s="284" t="s">
        <v>153</v>
      </c>
      <c r="E182" s="284" t="s">
        <v>622</v>
      </c>
      <c r="F182" s="284" t="s">
        <v>454</v>
      </c>
      <c r="G182" s="285">
        <v>797446</v>
      </c>
    </row>
    <row r="183" spans="1:7" s="10" customFormat="1" ht="22.5" x14ac:dyDescent="0.25">
      <c r="A183" s="284" t="s">
        <v>654</v>
      </c>
      <c r="B183" s="284" t="s">
        <v>5</v>
      </c>
      <c r="C183" s="284" t="s">
        <v>145</v>
      </c>
      <c r="D183" s="284" t="s">
        <v>153</v>
      </c>
      <c r="E183" s="284" t="s">
        <v>622</v>
      </c>
      <c r="F183" s="284" t="s">
        <v>454</v>
      </c>
      <c r="G183" s="285">
        <v>675077</v>
      </c>
    </row>
    <row r="184" spans="1:7" s="10" customFormat="1" ht="13.5" customHeight="1" x14ac:dyDescent="0.25">
      <c r="A184" s="284" t="s">
        <v>655</v>
      </c>
      <c r="B184" s="284" t="s">
        <v>5</v>
      </c>
      <c r="C184" s="284" t="s">
        <v>145</v>
      </c>
      <c r="D184" s="284" t="s">
        <v>153</v>
      </c>
      <c r="E184" s="284" t="s">
        <v>622</v>
      </c>
      <c r="F184" s="284" t="s">
        <v>454</v>
      </c>
      <c r="G184" s="285">
        <v>1028726</v>
      </c>
    </row>
    <row r="185" spans="1:7" s="10" customFormat="1" ht="13.5" customHeight="1" x14ac:dyDescent="0.25">
      <c r="A185" s="284" t="s">
        <v>656</v>
      </c>
      <c r="B185" s="284" t="s">
        <v>5</v>
      </c>
      <c r="C185" s="284" t="s">
        <v>145</v>
      </c>
      <c r="D185" s="284" t="s">
        <v>153</v>
      </c>
      <c r="E185" s="284" t="s">
        <v>622</v>
      </c>
      <c r="F185" s="284" t="s">
        <v>454</v>
      </c>
      <c r="G185" s="285">
        <v>2613097</v>
      </c>
    </row>
    <row r="186" spans="1:7" s="10" customFormat="1" ht="13.5" customHeight="1" x14ac:dyDescent="0.25">
      <c r="A186" s="284" t="s">
        <v>657</v>
      </c>
      <c r="B186" s="284" t="s">
        <v>5</v>
      </c>
      <c r="C186" s="284" t="s">
        <v>145</v>
      </c>
      <c r="D186" s="284" t="s">
        <v>153</v>
      </c>
      <c r="E186" s="284" t="s">
        <v>622</v>
      </c>
      <c r="F186" s="284" t="s">
        <v>454</v>
      </c>
      <c r="G186" s="285">
        <v>1206127</v>
      </c>
    </row>
    <row r="187" spans="1:7" s="10" customFormat="1" ht="13.5" customHeight="1" x14ac:dyDescent="0.25">
      <c r="A187" s="284" t="s">
        <v>658</v>
      </c>
      <c r="B187" s="284" t="s">
        <v>5</v>
      </c>
      <c r="C187" s="284" t="s">
        <v>145</v>
      </c>
      <c r="D187" s="284" t="s">
        <v>153</v>
      </c>
      <c r="E187" s="284" t="s">
        <v>622</v>
      </c>
      <c r="F187" s="284" t="s">
        <v>454</v>
      </c>
      <c r="G187" s="285">
        <v>507617</v>
      </c>
    </row>
    <row r="188" spans="1:7" s="10" customFormat="1" ht="13.5" customHeight="1" x14ac:dyDescent="0.25">
      <c r="A188" s="284" t="s">
        <v>659</v>
      </c>
      <c r="B188" s="284" t="s">
        <v>5</v>
      </c>
      <c r="C188" s="284" t="s">
        <v>145</v>
      </c>
      <c r="D188" s="284" t="s">
        <v>153</v>
      </c>
      <c r="E188" s="284" t="s">
        <v>622</v>
      </c>
      <c r="F188" s="284" t="s">
        <v>454</v>
      </c>
      <c r="G188" s="285">
        <v>67376</v>
      </c>
    </row>
    <row r="189" spans="1:7" s="10" customFormat="1" ht="13.5" customHeight="1" x14ac:dyDescent="0.25">
      <c r="A189" s="284" t="s">
        <v>660</v>
      </c>
      <c r="B189" s="284" t="s">
        <v>5</v>
      </c>
      <c r="C189" s="284" t="s">
        <v>145</v>
      </c>
      <c r="D189" s="284" t="s">
        <v>153</v>
      </c>
      <c r="E189" s="284" t="s">
        <v>622</v>
      </c>
      <c r="F189" s="284" t="s">
        <v>454</v>
      </c>
      <c r="G189" s="285">
        <v>412715</v>
      </c>
    </row>
    <row r="190" spans="1:7" s="10" customFormat="1" ht="13.5" customHeight="1" x14ac:dyDescent="0.25">
      <c r="A190" s="284" t="s">
        <v>661</v>
      </c>
      <c r="B190" s="284" t="s">
        <v>5</v>
      </c>
      <c r="C190" s="284" t="s">
        <v>145</v>
      </c>
      <c r="D190" s="284" t="s">
        <v>153</v>
      </c>
      <c r="E190" s="284" t="s">
        <v>622</v>
      </c>
      <c r="F190" s="284" t="s">
        <v>454</v>
      </c>
      <c r="G190" s="285">
        <v>419222</v>
      </c>
    </row>
    <row r="191" spans="1:7" s="10" customFormat="1" ht="22.5" customHeight="1" x14ac:dyDescent="0.25">
      <c r="A191" s="284" t="s">
        <v>662</v>
      </c>
      <c r="B191" s="284" t="s">
        <v>5</v>
      </c>
      <c r="C191" s="284" t="s">
        <v>145</v>
      </c>
      <c r="D191" s="284" t="s">
        <v>153</v>
      </c>
      <c r="E191" s="284" t="s">
        <v>663</v>
      </c>
      <c r="F191" s="284" t="s">
        <v>664</v>
      </c>
      <c r="G191" s="285">
        <v>333519</v>
      </c>
    </row>
    <row r="192" spans="1:7" s="10" customFormat="1" ht="13.5" customHeight="1" x14ac:dyDescent="0.25">
      <c r="A192" s="284" t="s">
        <v>665</v>
      </c>
      <c r="B192" s="284" t="s">
        <v>5</v>
      </c>
      <c r="C192" s="284" t="s">
        <v>145</v>
      </c>
      <c r="D192" s="284" t="s">
        <v>153</v>
      </c>
      <c r="E192" s="284" t="s">
        <v>663</v>
      </c>
      <c r="F192" s="284" t="s">
        <v>666</v>
      </c>
      <c r="G192" s="285">
        <v>210676</v>
      </c>
    </row>
    <row r="193" spans="1:7" s="10" customFormat="1" ht="22.5" x14ac:dyDescent="0.25">
      <c r="A193" s="284" t="s">
        <v>667</v>
      </c>
      <c r="B193" s="284" t="s">
        <v>5</v>
      </c>
      <c r="C193" s="284" t="s">
        <v>145</v>
      </c>
      <c r="D193" s="284" t="s">
        <v>153</v>
      </c>
      <c r="E193" s="284" t="s">
        <v>663</v>
      </c>
      <c r="F193" s="284" t="s">
        <v>666</v>
      </c>
      <c r="G193" s="285">
        <v>764957</v>
      </c>
    </row>
    <row r="194" spans="1:7" s="10" customFormat="1" ht="13.5" x14ac:dyDescent="0.25">
      <c r="A194" s="284" t="s">
        <v>668</v>
      </c>
      <c r="B194" s="284" t="s">
        <v>5</v>
      </c>
      <c r="C194" s="284" t="s">
        <v>145</v>
      </c>
      <c r="D194" s="284" t="s">
        <v>153</v>
      </c>
      <c r="E194" s="284" t="s">
        <v>663</v>
      </c>
      <c r="F194" s="284" t="s">
        <v>669</v>
      </c>
      <c r="G194" s="285">
        <v>314573</v>
      </c>
    </row>
    <row r="195" spans="1:7" s="10" customFormat="1" ht="13.5" x14ac:dyDescent="0.25">
      <c r="A195" s="284" t="s">
        <v>670</v>
      </c>
      <c r="B195" s="284" t="s">
        <v>5</v>
      </c>
      <c r="C195" s="284" t="s">
        <v>145</v>
      </c>
      <c r="D195" s="284" t="s">
        <v>153</v>
      </c>
      <c r="E195" s="284" t="s">
        <v>663</v>
      </c>
      <c r="F195" s="284" t="s">
        <v>669</v>
      </c>
      <c r="G195" s="285">
        <v>249121</v>
      </c>
    </row>
    <row r="196" spans="1:7" s="10" customFormat="1" ht="13.5" x14ac:dyDescent="0.25">
      <c r="A196" s="284" t="s">
        <v>671</v>
      </c>
      <c r="B196" s="284" t="s">
        <v>5</v>
      </c>
      <c r="C196" s="284" t="s">
        <v>145</v>
      </c>
      <c r="D196" s="284" t="s">
        <v>153</v>
      </c>
      <c r="E196" s="284" t="s">
        <v>663</v>
      </c>
      <c r="F196" s="284" t="s">
        <v>669</v>
      </c>
      <c r="G196" s="285">
        <v>151527</v>
      </c>
    </row>
    <row r="197" spans="1:7" s="10" customFormat="1" ht="13.5" x14ac:dyDescent="0.25">
      <c r="A197" s="284" t="s">
        <v>672</v>
      </c>
      <c r="B197" s="284" t="s">
        <v>5</v>
      </c>
      <c r="C197" s="284" t="s">
        <v>145</v>
      </c>
      <c r="D197" s="284" t="s">
        <v>153</v>
      </c>
      <c r="E197" s="284" t="s">
        <v>663</v>
      </c>
      <c r="F197" s="284" t="s">
        <v>669</v>
      </c>
      <c r="G197" s="285">
        <v>93886</v>
      </c>
    </row>
    <row r="198" spans="1:7" s="10" customFormat="1" ht="13.5" x14ac:dyDescent="0.25">
      <c r="A198" s="284" t="s">
        <v>673</v>
      </c>
      <c r="B198" s="284" t="s">
        <v>5</v>
      </c>
      <c r="C198" s="284" t="s">
        <v>145</v>
      </c>
      <c r="D198" s="284" t="s">
        <v>153</v>
      </c>
      <c r="E198" s="284" t="s">
        <v>663</v>
      </c>
      <c r="F198" s="284" t="s">
        <v>674</v>
      </c>
      <c r="G198" s="285">
        <v>179098</v>
      </c>
    </row>
    <row r="199" spans="1:7" s="10" customFormat="1" ht="13.5" x14ac:dyDescent="0.25">
      <c r="A199" s="284" t="s">
        <v>675</v>
      </c>
      <c r="B199" s="284" t="s">
        <v>5</v>
      </c>
      <c r="C199" s="284" t="s">
        <v>145</v>
      </c>
      <c r="D199" s="284" t="s">
        <v>153</v>
      </c>
      <c r="E199" s="284" t="s">
        <v>663</v>
      </c>
      <c r="F199" s="284" t="s">
        <v>840</v>
      </c>
      <c r="G199" s="285">
        <v>1598747</v>
      </c>
    </row>
    <row r="200" spans="1:7" s="10" customFormat="1" ht="13.5" x14ac:dyDescent="0.25">
      <c r="A200" s="284" t="s">
        <v>676</v>
      </c>
      <c r="B200" s="284" t="s">
        <v>5</v>
      </c>
      <c r="C200" s="284" t="s">
        <v>145</v>
      </c>
      <c r="D200" s="284" t="s">
        <v>153</v>
      </c>
      <c r="E200" s="284" t="s">
        <v>663</v>
      </c>
      <c r="F200" s="284" t="s">
        <v>840</v>
      </c>
      <c r="G200" s="285">
        <v>3040198</v>
      </c>
    </row>
    <row r="201" spans="1:7" s="10" customFormat="1" ht="13.5" x14ac:dyDescent="0.25">
      <c r="A201" s="284" t="s">
        <v>677</v>
      </c>
      <c r="B201" s="284" t="s">
        <v>5</v>
      </c>
      <c r="C201" s="284" t="s">
        <v>145</v>
      </c>
      <c r="D201" s="284" t="s">
        <v>153</v>
      </c>
      <c r="E201" s="284" t="s">
        <v>663</v>
      </c>
      <c r="F201" s="284" t="s">
        <v>678</v>
      </c>
      <c r="G201" s="285">
        <v>558768</v>
      </c>
    </row>
    <row r="202" spans="1:7" s="10" customFormat="1" ht="13.5" x14ac:dyDescent="0.25">
      <c r="A202" s="284" t="s">
        <v>679</v>
      </c>
      <c r="B202" s="284" t="s">
        <v>5</v>
      </c>
      <c r="C202" s="284" t="s">
        <v>145</v>
      </c>
      <c r="D202" s="284" t="s">
        <v>153</v>
      </c>
      <c r="E202" s="284" t="s">
        <v>663</v>
      </c>
      <c r="F202" s="284" t="s">
        <v>678</v>
      </c>
      <c r="G202" s="285">
        <v>360932</v>
      </c>
    </row>
    <row r="203" spans="1:7" s="10" customFormat="1" ht="13.5" x14ac:dyDescent="0.25">
      <c r="A203" s="284" t="s">
        <v>680</v>
      </c>
      <c r="B203" s="284" t="s">
        <v>5</v>
      </c>
      <c r="C203" s="284" t="s">
        <v>145</v>
      </c>
      <c r="D203" s="284" t="s">
        <v>153</v>
      </c>
      <c r="E203" s="284" t="s">
        <v>663</v>
      </c>
      <c r="F203" s="284" t="s">
        <v>616</v>
      </c>
      <c r="G203" s="285">
        <v>66996</v>
      </c>
    </row>
    <row r="204" spans="1:7" s="10" customFormat="1" ht="22.5" x14ac:dyDescent="0.25">
      <c r="A204" s="284" t="s">
        <v>681</v>
      </c>
      <c r="B204" s="284" t="s">
        <v>5</v>
      </c>
      <c r="C204" s="284" t="s">
        <v>145</v>
      </c>
      <c r="D204" s="284" t="s">
        <v>153</v>
      </c>
      <c r="E204" s="284" t="s">
        <v>663</v>
      </c>
      <c r="F204" s="284" t="s">
        <v>840</v>
      </c>
      <c r="G204" s="285">
        <v>19930882</v>
      </c>
    </row>
    <row r="205" spans="1:7" s="10" customFormat="1" ht="13.5" x14ac:dyDescent="0.25">
      <c r="A205" s="284" t="s">
        <v>682</v>
      </c>
      <c r="B205" s="284" t="s">
        <v>5</v>
      </c>
      <c r="C205" s="284" t="s">
        <v>145</v>
      </c>
      <c r="D205" s="284" t="s">
        <v>153</v>
      </c>
      <c r="E205" s="284" t="s">
        <v>663</v>
      </c>
      <c r="F205" s="284" t="s">
        <v>616</v>
      </c>
      <c r="G205" s="285">
        <v>29763</v>
      </c>
    </row>
    <row r="206" spans="1:7" s="10" customFormat="1" ht="13.5" x14ac:dyDescent="0.25">
      <c r="A206" s="284" t="s">
        <v>683</v>
      </c>
      <c r="B206" s="284" t="s">
        <v>5</v>
      </c>
      <c r="C206" s="284" t="s">
        <v>145</v>
      </c>
      <c r="D206" s="284" t="s">
        <v>153</v>
      </c>
      <c r="E206" s="284" t="s">
        <v>663</v>
      </c>
      <c r="F206" s="284" t="s">
        <v>616</v>
      </c>
      <c r="G206" s="285">
        <v>178246</v>
      </c>
    </row>
    <row r="207" spans="1:7" s="10" customFormat="1" ht="13.5" x14ac:dyDescent="0.25">
      <c r="A207" s="284" t="s">
        <v>684</v>
      </c>
      <c r="B207" s="284" t="s">
        <v>5</v>
      </c>
      <c r="C207" s="284" t="s">
        <v>145</v>
      </c>
      <c r="D207" s="284" t="s">
        <v>153</v>
      </c>
      <c r="E207" s="284" t="s">
        <v>663</v>
      </c>
      <c r="F207" s="284" t="s">
        <v>685</v>
      </c>
      <c r="G207" s="285">
        <v>135733</v>
      </c>
    </row>
    <row r="208" spans="1:7" s="10" customFormat="1" ht="13.5" x14ac:dyDescent="0.25">
      <c r="A208" s="284" t="s">
        <v>686</v>
      </c>
      <c r="B208" s="284" t="s">
        <v>5</v>
      </c>
      <c r="C208" s="284" t="s">
        <v>145</v>
      </c>
      <c r="D208" s="284" t="s">
        <v>153</v>
      </c>
      <c r="E208" s="284" t="s">
        <v>663</v>
      </c>
      <c r="F208" s="284" t="s">
        <v>685</v>
      </c>
      <c r="G208" s="285">
        <v>517288</v>
      </c>
    </row>
    <row r="209" spans="1:7" s="10" customFormat="1" ht="13.5" x14ac:dyDescent="0.25">
      <c r="A209" s="284" t="s">
        <v>687</v>
      </c>
      <c r="B209" s="284" t="s">
        <v>5</v>
      </c>
      <c r="C209" s="284" t="s">
        <v>145</v>
      </c>
      <c r="D209" s="284" t="s">
        <v>153</v>
      </c>
      <c r="E209" s="284" t="s">
        <v>663</v>
      </c>
      <c r="F209" s="284" t="s">
        <v>685</v>
      </c>
      <c r="G209" s="285">
        <v>464526</v>
      </c>
    </row>
    <row r="210" spans="1:7" s="10" customFormat="1" ht="13.5" x14ac:dyDescent="0.25">
      <c r="A210" s="284" t="s">
        <v>688</v>
      </c>
      <c r="B210" s="284" t="s">
        <v>5</v>
      </c>
      <c r="C210" s="284" t="s">
        <v>145</v>
      </c>
      <c r="D210" s="284" t="s">
        <v>153</v>
      </c>
      <c r="E210" s="284" t="s">
        <v>663</v>
      </c>
      <c r="F210" s="284" t="s">
        <v>685</v>
      </c>
      <c r="G210" s="285">
        <v>778300</v>
      </c>
    </row>
    <row r="211" spans="1:7" s="10" customFormat="1" ht="13.5" x14ac:dyDescent="0.25">
      <c r="A211" s="284" t="s">
        <v>689</v>
      </c>
      <c r="B211" s="284" t="s">
        <v>5</v>
      </c>
      <c r="C211" s="284" t="s">
        <v>145</v>
      </c>
      <c r="D211" s="284" t="s">
        <v>153</v>
      </c>
      <c r="E211" s="284" t="s">
        <v>663</v>
      </c>
      <c r="F211" s="284" t="s">
        <v>685</v>
      </c>
      <c r="G211" s="285">
        <v>692048</v>
      </c>
    </row>
    <row r="212" spans="1:7" s="10" customFormat="1" ht="13.5" x14ac:dyDescent="0.25">
      <c r="A212" s="284" t="s">
        <v>690</v>
      </c>
      <c r="B212" s="284" t="s">
        <v>5</v>
      </c>
      <c r="C212" s="284" t="s">
        <v>145</v>
      </c>
      <c r="D212" s="284" t="s">
        <v>153</v>
      </c>
      <c r="E212" s="284" t="s">
        <v>663</v>
      </c>
      <c r="F212" s="284" t="s">
        <v>685</v>
      </c>
      <c r="G212" s="285">
        <v>1344347</v>
      </c>
    </row>
    <row r="213" spans="1:7" s="10" customFormat="1" ht="13.5" x14ac:dyDescent="0.25">
      <c r="A213" s="284" t="s">
        <v>691</v>
      </c>
      <c r="B213" s="284" t="s">
        <v>5</v>
      </c>
      <c r="C213" s="284" t="s">
        <v>145</v>
      </c>
      <c r="D213" s="284" t="s">
        <v>153</v>
      </c>
      <c r="E213" s="284" t="s">
        <v>663</v>
      </c>
      <c r="F213" s="284" t="s">
        <v>685</v>
      </c>
      <c r="G213" s="285">
        <v>1087283</v>
      </c>
    </row>
    <row r="214" spans="1:7" s="10" customFormat="1" ht="13.5" x14ac:dyDescent="0.25">
      <c r="A214" s="284" t="s">
        <v>692</v>
      </c>
      <c r="B214" s="284" t="s">
        <v>5</v>
      </c>
      <c r="C214" s="284" t="s">
        <v>145</v>
      </c>
      <c r="D214" s="284" t="s">
        <v>153</v>
      </c>
      <c r="E214" s="284" t="s">
        <v>663</v>
      </c>
      <c r="F214" s="284" t="s">
        <v>840</v>
      </c>
      <c r="G214" s="285">
        <v>9057688</v>
      </c>
    </row>
    <row r="215" spans="1:7" s="10" customFormat="1" ht="13.5" x14ac:dyDescent="0.25">
      <c r="A215" s="284" t="s">
        <v>693</v>
      </c>
      <c r="B215" s="284" t="s">
        <v>5</v>
      </c>
      <c r="C215" s="284" t="s">
        <v>145</v>
      </c>
      <c r="D215" s="284" t="s">
        <v>153</v>
      </c>
      <c r="E215" s="284" t="s">
        <v>663</v>
      </c>
      <c r="F215" s="284" t="s">
        <v>694</v>
      </c>
      <c r="G215" s="285">
        <v>2232836</v>
      </c>
    </row>
    <row r="216" spans="1:7" s="10" customFormat="1" ht="13.5" x14ac:dyDescent="0.25">
      <c r="A216" s="284" t="s">
        <v>695</v>
      </c>
      <c r="B216" s="284" t="s">
        <v>5</v>
      </c>
      <c r="C216" s="284" t="s">
        <v>145</v>
      </c>
      <c r="D216" s="284" t="s">
        <v>153</v>
      </c>
      <c r="E216" s="284" t="s">
        <v>663</v>
      </c>
      <c r="F216" s="284" t="s">
        <v>696</v>
      </c>
      <c r="G216" s="285">
        <v>253452</v>
      </c>
    </row>
    <row r="217" spans="1:7" s="10" customFormat="1" ht="13.5" x14ac:dyDescent="0.25">
      <c r="A217" s="284" t="s">
        <v>697</v>
      </c>
      <c r="B217" s="284" t="s">
        <v>5</v>
      </c>
      <c r="C217" s="284" t="s">
        <v>145</v>
      </c>
      <c r="D217" s="284" t="s">
        <v>153</v>
      </c>
      <c r="E217" s="284" t="s">
        <v>663</v>
      </c>
      <c r="F217" s="284" t="s">
        <v>841</v>
      </c>
      <c r="G217" s="285">
        <v>378683</v>
      </c>
    </row>
    <row r="218" spans="1:7" s="10" customFormat="1" ht="13.5" x14ac:dyDescent="0.25">
      <c r="A218" s="284" t="s">
        <v>698</v>
      </c>
      <c r="B218" s="284" t="s">
        <v>5</v>
      </c>
      <c r="C218" s="284" t="s">
        <v>145</v>
      </c>
      <c r="D218" s="284" t="s">
        <v>153</v>
      </c>
      <c r="E218" s="284" t="s">
        <v>663</v>
      </c>
      <c r="F218" s="284" t="s">
        <v>840</v>
      </c>
      <c r="G218" s="285">
        <v>25793</v>
      </c>
    </row>
    <row r="219" spans="1:7" s="10" customFormat="1" ht="13.5" x14ac:dyDescent="0.25">
      <c r="A219" s="284" t="s">
        <v>699</v>
      </c>
      <c r="B219" s="284" t="s">
        <v>5</v>
      </c>
      <c r="C219" s="284" t="s">
        <v>145</v>
      </c>
      <c r="D219" s="284" t="s">
        <v>153</v>
      </c>
      <c r="E219" s="284" t="s">
        <v>663</v>
      </c>
      <c r="F219" s="284" t="s">
        <v>840</v>
      </c>
      <c r="G219" s="285">
        <v>53248</v>
      </c>
    </row>
    <row r="220" spans="1:7" s="10" customFormat="1" ht="13.5" x14ac:dyDescent="0.25">
      <c r="A220" s="284" t="s">
        <v>700</v>
      </c>
      <c r="B220" s="284" t="s">
        <v>5</v>
      </c>
      <c r="C220" s="284" t="s">
        <v>145</v>
      </c>
      <c r="D220" s="284" t="s">
        <v>153</v>
      </c>
      <c r="E220" s="284" t="s">
        <v>663</v>
      </c>
      <c r="F220" s="284" t="s">
        <v>840</v>
      </c>
      <c r="G220" s="285">
        <v>62055</v>
      </c>
    </row>
    <row r="221" spans="1:7" s="10" customFormat="1" ht="13.5" x14ac:dyDescent="0.25">
      <c r="A221" s="284" t="s">
        <v>701</v>
      </c>
      <c r="B221" s="284" t="s">
        <v>5</v>
      </c>
      <c r="C221" s="284" t="s">
        <v>145</v>
      </c>
      <c r="D221" s="284" t="s">
        <v>153</v>
      </c>
      <c r="E221" s="284" t="s">
        <v>663</v>
      </c>
      <c r="F221" s="284" t="s">
        <v>840</v>
      </c>
      <c r="G221" s="285">
        <v>69195</v>
      </c>
    </row>
    <row r="222" spans="1:7" s="10" customFormat="1" ht="13.5" x14ac:dyDescent="0.25">
      <c r="A222" s="284" t="s">
        <v>702</v>
      </c>
      <c r="B222" s="284" t="s">
        <v>5</v>
      </c>
      <c r="C222" s="284" t="s">
        <v>145</v>
      </c>
      <c r="D222" s="284" t="s">
        <v>153</v>
      </c>
      <c r="E222" s="284" t="s">
        <v>663</v>
      </c>
      <c r="F222" s="284" t="s">
        <v>840</v>
      </c>
      <c r="G222" s="285">
        <v>52028</v>
      </c>
    </row>
    <row r="223" spans="1:7" s="10" customFormat="1" ht="13.5" x14ac:dyDescent="0.25">
      <c r="A223" s="284" t="s">
        <v>703</v>
      </c>
      <c r="B223" s="284" t="s">
        <v>5</v>
      </c>
      <c r="C223" s="284" t="s">
        <v>145</v>
      </c>
      <c r="D223" s="284" t="s">
        <v>153</v>
      </c>
      <c r="E223" s="284" t="s">
        <v>663</v>
      </c>
      <c r="F223" s="284" t="s">
        <v>704</v>
      </c>
      <c r="G223" s="285">
        <v>74037</v>
      </c>
    </row>
    <row r="224" spans="1:7" s="10" customFormat="1" ht="13.5" x14ac:dyDescent="0.25">
      <c r="A224" s="284" t="s">
        <v>705</v>
      </c>
      <c r="B224" s="284" t="s">
        <v>5</v>
      </c>
      <c r="C224" s="284" t="s">
        <v>145</v>
      </c>
      <c r="D224" s="284" t="s">
        <v>153</v>
      </c>
      <c r="E224" s="284" t="s">
        <v>663</v>
      </c>
      <c r="F224" s="284" t="s">
        <v>704</v>
      </c>
      <c r="G224" s="285">
        <v>111579</v>
      </c>
    </row>
    <row r="225" spans="1:7" s="10" customFormat="1" ht="13.5" x14ac:dyDescent="0.25">
      <c r="A225" s="284" t="s">
        <v>706</v>
      </c>
      <c r="B225" s="284" t="s">
        <v>5</v>
      </c>
      <c r="C225" s="284" t="s">
        <v>145</v>
      </c>
      <c r="D225" s="284" t="s">
        <v>153</v>
      </c>
      <c r="E225" s="284" t="s">
        <v>663</v>
      </c>
      <c r="F225" s="284" t="s">
        <v>840</v>
      </c>
      <c r="G225" s="285">
        <v>80952</v>
      </c>
    </row>
    <row r="226" spans="1:7" s="10" customFormat="1" ht="13.5" x14ac:dyDescent="0.25">
      <c r="A226" s="284" t="s">
        <v>707</v>
      </c>
      <c r="B226" s="284" t="s">
        <v>5</v>
      </c>
      <c r="C226" s="284" t="s">
        <v>145</v>
      </c>
      <c r="D226" s="284" t="s">
        <v>153</v>
      </c>
      <c r="E226" s="284" t="s">
        <v>663</v>
      </c>
      <c r="F226" s="284" t="s">
        <v>840</v>
      </c>
      <c r="G226" s="285">
        <v>118116</v>
      </c>
    </row>
    <row r="227" spans="1:7" s="10" customFormat="1" ht="13.5" x14ac:dyDescent="0.25">
      <c r="A227" s="284" t="s">
        <v>708</v>
      </c>
      <c r="B227" s="284" t="s">
        <v>5</v>
      </c>
      <c r="C227" s="284" t="s">
        <v>145</v>
      </c>
      <c r="D227" s="284" t="s">
        <v>153</v>
      </c>
      <c r="E227" s="284" t="s">
        <v>663</v>
      </c>
      <c r="F227" s="284" t="s">
        <v>840</v>
      </c>
      <c r="G227" s="285">
        <v>184334</v>
      </c>
    </row>
    <row r="228" spans="1:7" s="10" customFormat="1" ht="13.5" x14ac:dyDescent="0.25">
      <c r="A228" s="284" t="s">
        <v>709</v>
      </c>
      <c r="B228" s="284" t="s">
        <v>5</v>
      </c>
      <c r="C228" s="284" t="s">
        <v>145</v>
      </c>
      <c r="D228" s="284" t="s">
        <v>153</v>
      </c>
      <c r="E228" s="284" t="s">
        <v>663</v>
      </c>
      <c r="F228" s="284" t="s">
        <v>840</v>
      </c>
      <c r="G228" s="285">
        <v>126878</v>
      </c>
    </row>
    <row r="229" spans="1:7" s="10" customFormat="1" ht="13.5" x14ac:dyDescent="0.25">
      <c r="A229" s="284" t="s">
        <v>710</v>
      </c>
      <c r="B229" s="284" t="s">
        <v>5</v>
      </c>
      <c r="C229" s="284" t="s">
        <v>145</v>
      </c>
      <c r="D229" s="284" t="s">
        <v>153</v>
      </c>
      <c r="E229" s="284" t="s">
        <v>663</v>
      </c>
      <c r="F229" s="284" t="s">
        <v>840</v>
      </c>
      <c r="G229" s="285">
        <v>103531</v>
      </c>
    </row>
    <row r="230" spans="1:7" s="10" customFormat="1" ht="13.5" x14ac:dyDescent="0.25">
      <c r="A230" s="284" t="s">
        <v>711</v>
      </c>
      <c r="B230" s="284" t="s">
        <v>5</v>
      </c>
      <c r="C230" s="284" t="s">
        <v>145</v>
      </c>
      <c r="D230" s="284" t="s">
        <v>153</v>
      </c>
      <c r="E230" s="284" t="s">
        <v>663</v>
      </c>
      <c r="F230" s="284" t="s">
        <v>840</v>
      </c>
      <c r="G230" s="285">
        <v>227177</v>
      </c>
    </row>
    <row r="231" spans="1:7" s="10" customFormat="1" ht="13.5" x14ac:dyDescent="0.25">
      <c r="A231" s="284" t="s">
        <v>712</v>
      </c>
      <c r="B231" s="284" t="s">
        <v>5</v>
      </c>
      <c r="C231" s="284" t="s">
        <v>145</v>
      </c>
      <c r="D231" s="284" t="s">
        <v>153</v>
      </c>
      <c r="E231" s="284" t="s">
        <v>663</v>
      </c>
      <c r="F231" s="284" t="s">
        <v>840</v>
      </c>
      <c r="G231" s="285">
        <v>338929</v>
      </c>
    </row>
    <row r="232" spans="1:7" s="10" customFormat="1" ht="13.5" x14ac:dyDescent="0.25">
      <c r="A232" s="284" t="s">
        <v>713</v>
      </c>
      <c r="B232" s="284" t="s">
        <v>5</v>
      </c>
      <c r="C232" s="284" t="s">
        <v>145</v>
      </c>
      <c r="D232" s="284" t="s">
        <v>153</v>
      </c>
      <c r="E232" s="284" t="s">
        <v>663</v>
      </c>
      <c r="F232" s="284" t="s">
        <v>840</v>
      </c>
      <c r="G232" s="285">
        <v>219685</v>
      </c>
    </row>
    <row r="233" spans="1:7" s="10" customFormat="1" ht="13.5" x14ac:dyDescent="0.25">
      <c r="A233" s="284" t="s">
        <v>714</v>
      </c>
      <c r="B233" s="284" t="s">
        <v>5</v>
      </c>
      <c r="C233" s="284" t="s">
        <v>145</v>
      </c>
      <c r="D233" s="284" t="s">
        <v>153</v>
      </c>
      <c r="E233" s="284" t="s">
        <v>663</v>
      </c>
      <c r="F233" s="284" t="s">
        <v>840</v>
      </c>
      <c r="G233" s="285">
        <v>308212</v>
      </c>
    </row>
    <row r="234" spans="1:7" s="10" customFormat="1" ht="13.5" x14ac:dyDescent="0.25">
      <c r="A234" s="284" t="s">
        <v>715</v>
      </c>
      <c r="B234" s="284" t="s">
        <v>5</v>
      </c>
      <c r="C234" s="284" t="s">
        <v>145</v>
      </c>
      <c r="D234" s="284" t="s">
        <v>153</v>
      </c>
      <c r="E234" s="284" t="s">
        <v>663</v>
      </c>
      <c r="F234" s="284" t="s">
        <v>716</v>
      </c>
      <c r="G234" s="285">
        <v>187286</v>
      </c>
    </row>
    <row r="235" spans="1:7" s="10" customFormat="1" ht="13.5" x14ac:dyDescent="0.25">
      <c r="A235" s="284" t="s">
        <v>717</v>
      </c>
      <c r="B235" s="284" t="s">
        <v>5</v>
      </c>
      <c r="C235" s="284" t="s">
        <v>145</v>
      </c>
      <c r="D235" s="284" t="s">
        <v>153</v>
      </c>
      <c r="E235" s="284" t="s">
        <v>663</v>
      </c>
      <c r="F235" s="284" t="s">
        <v>587</v>
      </c>
      <c r="G235" s="285">
        <v>243843</v>
      </c>
    </row>
    <row r="236" spans="1:7" s="10" customFormat="1" ht="13.5" x14ac:dyDescent="0.25">
      <c r="A236" s="284" t="s">
        <v>718</v>
      </c>
      <c r="B236" s="284" t="s">
        <v>5</v>
      </c>
      <c r="C236" s="284" t="s">
        <v>145</v>
      </c>
      <c r="D236" s="284" t="s">
        <v>153</v>
      </c>
      <c r="E236" s="284" t="s">
        <v>663</v>
      </c>
      <c r="F236" s="284" t="s">
        <v>616</v>
      </c>
      <c r="G236" s="285">
        <v>108138</v>
      </c>
    </row>
    <row r="237" spans="1:7" s="10" customFormat="1" ht="13.5" x14ac:dyDescent="0.25">
      <c r="A237" s="284" t="s">
        <v>719</v>
      </c>
      <c r="B237" s="284" t="s">
        <v>5</v>
      </c>
      <c r="C237" s="284" t="s">
        <v>145</v>
      </c>
      <c r="D237" s="284" t="s">
        <v>153</v>
      </c>
      <c r="E237" s="284" t="s">
        <v>663</v>
      </c>
      <c r="F237" s="284" t="s">
        <v>616</v>
      </c>
      <c r="G237" s="285">
        <v>873453</v>
      </c>
    </row>
    <row r="238" spans="1:7" s="10" customFormat="1" ht="13.5" x14ac:dyDescent="0.25">
      <c r="A238" s="284" t="s">
        <v>720</v>
      </c>
      <c r="B238" s="284" t="s">
        <v>5</v>
      </c>
      <c r="C238" s="284" t="s">
        <v>145</v>
      </c>
      <c r="D238" s="284" t="s">
        <v>153</v>
      </c>
      <c r="E238" s="284" t="s">
        <v>663</v>
      </c>
      <c r="F238" s="284" t="s">
        <v>616</v>
      </c>
      <c r="G238" s="285">
        <v>1008864</v>
      </c>
    </row>
    <row r="239" spans="1:7" s="10" customFormat="1" ht="13.5" x14ac:dyDescent="0.25">
      <c r="A239" s="284" t="s">
        <v>721</v>
      </c>
      <c r="B239" s="284" t="s">
        <v>5</v>
      </c>
      <c r="C239" s="284" t="s">
        <v>145</v>
      </c>
      <c r="D239" s="284" t="s">
        <v>153</v>
      </c>
      <c r="E239" s="284" t="s">
        <v>663</v>
      </c>
      <c r="F239" s="284" t="s">
        <v>616</v>
      </c>
      <c r="G239" s="285">
        <v>134114</v>
      </c>
    </row>
    <row r="240" spans="1:7" s="10" customFormat="1" ht="13.5" x14ac:dyDescent="0.25">
      <c r="A240" s="284" t="s">
        <v>722</v>
      </c>
      <c r="B240" s="284" t="s">
        <v>5</v>
      </c>
      <c r="C240" s="284" t="s">
        <v>145</v>
      </c>
      <c r="D240" s="284" t="s">
        <v>153</v>
      </c>
      <c r="E240" s="284" t="s">
        <v>663</v>
      </c>
      <c r="F240" s="284" t="s">
        <v>616</v>
      </c>
      <c r="G240" s="285">
        <v>139374</v>
      </c>
    </row>
    <row r="241" spans="1:7" s="10" customFormat="1" ht="13.5" x14ac:dyDescent="0.25">
      <c r="A241" s="284" t="s">
        <v>723</v>
      </c>
      <c r="B241" s="284" t="s">
        <v>5</v>
      </c>
      <c r="C241" s="284" t="s">
        <v>145</v>
      </c>
      <c r="D241" s="284" t="s">
        <v>153</v>
      </c>
      <c r="E241" s="284" t="s">
        <v>663</v>
      </c>
      <c r="F241" s="284" t="s">
        <v>616</v>
      </c>
      <c r="G241" s="285">
        <v>385068</v>
      </c>
    </row>
    <row r="242" spans="1:7" s="10" customFormat="1" ht="13.5" x14ac:dyDescent="0.25">
      <c r="A242" s="284" t="s">
        <v>724</v>
      </c>
      <c r="B242" s="284" t="s">
        <v>5</v>
      </c>
      <c r="C242" s="284" t="s">
        <v>145</v>
      </c>
      <c r="D242" s="284" t="s">
        <v>153</v>
      </c>
      <c r="E242" s="284" t="s">
        <v>663</v>
      </c>
      <c r="F242" s="284" t="s">
        <v>616</v>
      </c>
      <c r="G242" s="285">
        <v>624459</v>
      </c>
    </row>
    <row r="243" spans="1:7" s="10" customFormat="1" ht="13.5" x14ac:dyDescent="0.25">
      <c r="A243" s="284" t="s">
        <v>725</v>
      </c>
      <c r="B243" s="284" t="s">
        <v>5</v>
      </c>
      <c r="C243" s="284" t="s">
        <v>145</v>
      </c>
      <c r="D243" s="284" t="s">
        <v>153</v>
      </c>
      <c r="E243" s="284" t="s">
        <v>663</v>
      </c>
      <c r="F243" s="284" t="s">
        <v>616</v>
      </c>
      <c r="G243" s="285">
        <v>413122</v>
      </c>
    </row>
    <row r="244" spans="1:7" s="10" customFormat="1" ht="13.5" x14ac:dyDescent="0.25">
      <c r="A244" s="284" t="s">
        <v>726</v>
      </c>
      <c r="B244" s="284" t="s">
        <v>5</v>
      </c>
      <c r="C244" s="284" t="s">
        <v>145</v>
      </c>
      <c r="D244" s="284" t="s">
        <v>153</v>
      </c>
      <c r="E244" s="284" t="s">
        <v>663</v>
      </c>
      <c r="F244" s="284" t="s">
        <v>616</v>
      </c>
      <c r="G244" s="285">
        <v>628988</v>
      </c>
    </row>
    <row r="245" spans="1:7" s="10" customFormat="1" ht="13.5" x14ac:dyDescent="0.25">
      <c r="A245" s="284" t="s">
        <v>727</v>
      </c>
      <c r="B245" s="284" t="s">
        <v>5</v>
      </c>
      <c r="C245" s="284" t="s">
        <v>145</v>
      </c>
      <c r="D245" s="284" t="s">
        <v>153</v>
      </c>
      <c r="E245" s="284" t="s">
        <v>663</v>
      </c>
      <c r="F245" s="284" t="s">
        <v>616</v>
      </c>
      <c r="G245" s="285">
        <v>608328</v>
      </c>
    </row>
    <row r="246" spans="1:7" s="10" customFormat="1" ht="13.5" x14ac:dyDescent="0.25">
      <c r="A246" s="284" t="s">
        <v>728</v>
      </c>
      <c r="B246" s="284" t="s">
        <v>5</v>
      </c>
      <c r="C246" s="284" t="s">
        <v>145</v>
      </c>
      <c r="D246" s="284" t="s">
        <v>153</v>
      </c>
      <c r="E246" s="284" t="s">
        <v>663</v>
      </c>
      <c r="F246" s="284" t="s">
        <v>616</v>
      </c>
      <c r="G246" s="285">
        <v>577677</v>
      </c>
    </row>
    <row r="247" spans="1:7" s="10" customFormat="1" ht="13.5" x14ac:dyDescent="0.25">
      <c r="A247" s="284" t="s">
        <v>729</v>
      </c>
      <c r="B247" s="284" t="s">
        <v>5</v>
      </c>
      <c r="C247" s="284" t="s">
        <v>145</v>
      </c>
      <c r="D247" s="284" t="s">
        <v>153</v>
      </c>
      <c r="E247" s="284" t="s">
        <v>663</v>
      </c>
      <c r="F247" s="284" t="s">
        <v>730</v>
      </c>
      <c r="G247" s="285">
        <v>91507</v>
      </c>
    </row>
    <row r="248" spans="1:7" s="10" customFormat="1" ht="13.5" x14ac:dyDescent="0.25">
      <c r="A248" s="284" t="s">
        <v>731</v>
      </c>
      <c r="B248" s="284" t="s">
        <v>5</v>
      </c>
      <c r="C248" s="284" t="s">
        <v>145</v>
      </c>
      <c r="D248" s="284" t="s">
        <v>153</v>
      </c>
      <c r="E248" s="284" t="s">
        <v>663</v>
      </c>
      <c r="F248" s="284" t="s">
        <v>730</v>
      </c>
      <c r="G248" s="285">
        <v>247514</v>
      </c>
    </row>
    <row r="249" spans="1:7" s="10" customFormat="1" ht="13.5" x14ac:dyDescent="0.25">
      <c r="A249" s="284" t="s">
        <v>732</v>
      </c>
      <c r="B249" s="284" t="s">
        <v>5</v>
      </c>
      <c r="C249" s="284" t="s">
        <v>145</v>
      </c>
      <c r="D249" s="284" t="s">
        <v>153</v>
      </c>
      <c r="E249" s="284" t="s">
        <v>663</v>
      </c>
      <c r="F249" s="284" t="s">
        <v>730</v>
      </c>
      <c r="G249" s="285">
        <v>319651</v>
      </c>
    </row>
    <row r="250" spans="1:7" s="10" customFormat="1" ht="13.5" x14ac:dyDescent="0.25">
      <c r="A250" s="284" t="s">
        <v>733</v>
      </c>
      <c r="B250" s="284" t="s">
        <v>5</v>
      </c>
      <c r="C250" s="284" t="s">
        <v>145</v>
      </c>
      <c r="D250" s="284" t="s">
        <v>153</v>
      </c>
      <c r="E250" s="284" t="s">
        <v>663</v>
      </c>
      <c r="F250" s="284" t="s">
        <v>730</v>
      </c>
      <c r="G250" s="285">
        <v>504579</v>
      </c>
    </row>
    <row r="251" spans="1:7" s="10" customFormat="1" ht="13.5" x14ac:dyDescent="0.25">
      <c r="A251" s="284" t="s">
        <v>734</v>
      </c>
      <c r="B251" s="284" t="s">
        <v>5</v>
      </c>
      <c r="C251" s="284" t="s">
        <v>145</v>
      </c>
      <c r="D251" s="284" t="s">
        <v>153</v>
      </c>
      <c r="E251" s="284" t="s">
        <v>663</v>
      </c>
      <c r="F251" s="284" t="s">
        <v>730</v>
      </c>
      <c r="G251" s="285">
        <v>484811</v>
      </c>
    </row>
    <row r="252" spans="1:7" s="10" customFormat="1" ht="13.5" x14ac:dyDescent="0.25">
      <c r="A252" s="284" t="s">
        <v>735</v>
      </c>
      <c r="B252" s="284" t="s">
        <v>5</v>
      </c>
      <c r="C252" s="284" t="s">
        <v>145</v>
      </c>
      <c r="D252" s="284" t="s">
        <v>153</v>
      </c>
      <c r="E252" s="284" t="s">
        <v>663</v>
      </c>
      <c r="F252" s="284" t="s">
        <v>730</v>
      </c>
      <c r="G252" s="285">
        <v>744893</v>
      </c>
    </row>
    <row r="253" spans="1:7" s="10" customFormat="1" ht="13.5" x14ac:dyDescent="0.25">
      <c r="A253" s="284" t="s">
        <v>736</v>
      </c>
      <c r="B253" s="284" t="s">
        <v>5</v>
      </c>
      <c r="C253" s="284" t="s">
        <v>145</v>
      </c>
      <c r="D253" s="284" t="s">
        <v>153</v>
      </c>
      <c r="E253" s="284" t="s">
        <v>663</v>
      </c>
      <c r="F253" s="284" t="s">
        <v>730</v>
      </c>
      <c r="G253" s="285">
        <v>1315719</v>
      </c>
    </row>
    <row r="254" spans="1:7" s="10" customFormat="1" ht="13.5" x14ac:dyDescent="0.25">
      <c r="A254" s="284" t="s">
        <v>737</v>
      </c>
      <c r="B254" s="284" t="s">
        <v>5</v>
      </c>
      <c r="C254" s="284" t="s">
        <v>145</v>
      </c>
      <c r="D254" s="284" t="s">
        <v>153</v>
      </c>
      <c r="E254" s="284" t="s">
        <v>663</v>
      </c>
      <c r="F254" s="284" t="s">
        <v>583</v>
      </c>
      <c r="G254" s="285">
        <v>50374</v>
      </c>
    </row>
    <row r="255" spans="1:7" s="10" customFormat="1" ht="13.5" x14ac:dyDescent="0.25">
      <c r="A255" s="284" t="s">
        <v>738</v>
      </c>
      <c r="B255" s="284" t="s">
        <v>5</v>
      </c>
      <c r="C255" s="284" t="s">
        <v>145</v>
      </c>
      <c r="D255" s="284" t="s">
        <v>153</v>
      </c>
      <c r="E255" s="284" t="s">
        <v>663</v>
      </c>
      <c r="F255" s="284" t="s">
        <v>583</v>
      </c>
      <c r="G255" s="285">
        <v>311</v>
      </c>
    </row>
    <row r="256" spans="1:7" s="10" customFormat="1" ht="13.5" x14ac:dyDescent="0.25">
      <c r="A256" s="284" t="s">
        <v>739</v>
      </c>
      <c r="B256" s="284" t="s">
        <v>5</v>
      </c>
      <c r="C256" s="284" t="s">
        <v>145</v>
      </c>
      <c r="D256" s="284" t="s">
        <v>153</v>
      </c>
      <c r="E256" s="284" t="s">
        <v>663</v>
      </c>
      <c r="F256" s="284" t="s">
        <v>669</v>
      </c>
      <c r="G256" s="285">
        <v>35481</v>
      </c>
    </row>
    <row r="257" spans="1:7" s="10" customFormat="1" ht="13.5" x14ac:dyDescent="0.25">
      <c r="A257" s="284" t="s">
        <v>740</v>
      </c>
      <c r="B257" s="284" t="s">
        <v>5</v>
      </c>
      <c r="C257" s="284" t="s">
        <v>145</v>
      </c>
      <c r="D257" s="284" t="s">
        <v>153</v>
      </c>
      <c r="E257" s="284" t="s">
        <v>663</v>
      </c>
      <c r="F257" s="284" t="s">
        <v>669</v>
      </c>
      <c r="G257" s="285">
        <v>96880</v>
      </c>
    </row>
    <row r="258" spans="1:7" s="10" customFormat="1" ht="13.5" x14ac:dyDescent="0.25">
      <c r="A258" s="86" t="s">
        <v>741</v>
      </c>
      <c r="B258" s="86" t="s">
        <v>5</v>
      </c>
      <c r="C258" s="86" t="s">
        <v>145</v>
      </c>
      <c r="D258" s="86" t="s">
        <v>153</v>
      </c>
      <c r="E258" s="86" t="s">
        <v>663</v>
      </c>
      <c r="F258" s="86" t="s">
        <v>742</v>
      </c>
      <c r="G258" s="101">
        <v>166320</v>
      </c>
    </row>
    <row r="259" spans="1:7" s="10" customFormat="1" ht="22.5" x14ac:dyDescent="0.25">
      <c r="A259" s="26" t="s">
        <v>146</v>
      </c>
      <c r="B259" s="26"/>
      <c r="C259" s="26"/>
      <c r="D259" s="26"/>
      <c r="E259" s="26"/>
      <c r="F259" s="26"/>
      <c r="G259" s="102">
        <v>214492909</v>
      </c>
    </row>
    <row r="260" spans="1:7" s="10" customFormat="1" ht="22.5" x14ac:dyDescent="0.25">
      <c r="A260" s="86" t="s">
        <v>743</v>
      </c>
      <c r="B260" s="86" t="s">
        <v>5</v>
      </c>
      <c r="C260" s="86" t="s">
        <v>145</v>
      </c>
      <c r="D260" s="86" t="s">
        <v>153</v>
      </c>
      <c r="E260" s="86" t="s">
        <v>581</v>
      </c>
      <c r="F260" s="86" t="s">
        <v>842</v>
      </c>
      <c r="G260" s="101">
        <v>702630</v>
      </c>
    </row>
    <row r="261" spans="1:7" s="10" customFormat="1" ht="22.5" x14ac:dyDescent="0.25">
      <c r="A261" s="284" t="s">
        <v>744</v>
      </c>
      <c r="B261" s="284" t="s">
        <v>5</v>
      </c>
      <c r="C261" s="284" t="s">
        <v>145</v>
      </c>
      <c r="D261" s="284" t="s">
        <v>153</v>
      </c>
      <c r="E261" s="284" t="s">
        <v>581</v>
      </c>
      <c r="F261" s="284" t="s">
        <v>840</v>
      </c>
      <c r="G261" s="285">
        <v>1140478</v>
      </c>
    </row>
    <row r="262" spans="1:7" s="10" customFormat="1" ht="22.5" x14ac:dyDescent="0.25">
      <c r="A262" s="284" t="s">
        <v>745</v>
      </c>
      <c r="B262" s="284" t="s">
        <v>5</v>
      </c>
      <c r="C262" s="284" t="s">
        <v>145</v>
      </c>
      <c r="D262" s="284" t="s">
        <v>153</v>
      </c>
      <c r="E262" s="284" t="s">
        <v>622</v>
      </c>
      <c r="F262" s="284" t="s">
        <v>454</v>
      </c>
      <c r="G262" s="285">
        <v>395608</v>
      </c>
    </row>
    <row r="263" spans="1:7" s="10" customFormat="1" ht="13.5" x14ac:dyDescent="0.25">
      <c r="A263" s="86" t="s">
        <v>746</v>
      </c>
      <c r="B263" s="86" t="s">
        <v>5</v>
      </c>
      <c r="C263" s="86" t="s">
        <v>145</v>
      </c>
      <c r="D263" s="86" t="s">
        <v>153</v>
      </c>
      <c r="E263" s="86" t="s">
        <v>663</v>
      </c>
      <c r="F263" s="86" t="s">
        <v>678</v>
      </c>
      <c r="G263" s="101">
        <v>1018874</v>
      </c>
    </row>
    <row r="264" spans="1:7" s="10" customFormat="1" ht="22.5" x14ac:dyDescent="0.25">
      <c r="A264" s="26" t="s">
        <v>147</v>
      </c>
      <c r="B264" s="26"/>
      <c r="C264" s="26"/>
      <c r="D264" s="26"/>
      <c r="E264" s="26"/>
      <c r="F264" s="26"/>
      <c r="G264" s="102">
        <v>3257590</v>
      </c>
    </row>
    <row r="265" spans="1:7" s="10" customFormat="1" ht="13.5" x14ac:dyDescent="0.25">
      <c r="A265" s="26" t="s">
        <v>151</v>
      </c>
      <c r="B265" s="26"/>
      <c r="C265" s="26"/>
      <c r="D265" s="26"/>
      <c r="E265" s="26"/>
      <c r="F265" s="26"/>
      <c r="G265" s="102">
        <v>217750499</v>
      </c>
    </row>
    <row r="266" spans="1:7" s="10" customFormat="1" ht="22.5" x14ac:dyDescent="0.25">
      <c r="A266" s="86" t="s">
        <v>747</v>
      </c>
      <c r="B266" s="86" t="s">
        <v>5</v>
      </c>
      <c r="C266" s="86" t="s">
        <v>148</v>
      </c>
      <c r="D266" s="86" t="s">
        <v>153</v>
      </c>
      <c r="E266" s="86" t="s">
        <v>622</v>
      </c>
      <c r="F266" s="86" t="s">
        <v>454</v>
      </c>
      <c r="G266" s="101">
        <v>1117934</v>
      </c>
    </row>
    <row r="267" spans="1:7" s="10" customFormat="1" ht="22.5" x14ac:dyDescent="0.25">
      <c r="A267" s="26" t="s">
        <v>149</v>
      </c>
      <c r="B267" s="26"/>
      <c r="C267" s="26"/>
      <c r="D267" s="26"/>
      <c r="E267" s="26"/>
      <c r="F267" s="26"/>
      <c r="G267" s="102">
        <v>1117934</v>
      </c>
    </row>
    <row r="268" spans="1:7" s="10" customFormat="1" ht="22.5" x14ac:dyDescent="0.25">
      <c r="A268" s="26" t="s">
        <v>150</v>
      </c>
      <c r="B268" s="26"/>
      <c r="C268" s="26"/>
      <c r="D268" s="26"/>
      <c r="E268" s="26"/>
      <c r="F268" s="26"/>
      <c r="G268" s="102">
        <v>0</v>
      </c>
    </row>
    <row r="269" spans="1:7" s="10" customFormat="1" ht="13.5" x14ac:dyDescent="0.25">
      <c r="A269" s="26" t="s">
        <v>152</v>
      </c>
      <c r="B269" s="26"/>
      <c r="C269" s="26"/>
      <c r="D269" s="26"/>
      <c r="E269" s="26"/>
      <c r="F269" s="26"/>
      <c r="G269" s="102">
        <v>1117934</v>
      </c>
    </row>
    <row r="270" spans="1:7" s="10" customFormat="1" ht="13.5" x14ac:dyDescent="0.25">
      <c r="A270" s="26" t="s">
        <v>174</v>
      </c>
      <c r="B270" s="26"/>
      <c r="C270" s="26"/>
      <c r="D270" s="26"/>
      <c r="E270" s="26"/>
      <c r="F270" s="26"/>
      <c r="G270" s="102">
        <v>218868433</v>
      </c>
    </row>
    <row r="271" spans="1:7" s="10" customFormat="1" ht="13.5" x14ac:dyDescent="0.25">
      <c r="A271" s="26"/>
      <c r="B271" s="26"/>
      <c r="C271" s="26"/>
      <c r="D271" s="26"/>
      <c r="E271" s="26"/>
      <c r="F271" s="26"/>
      <c r="G271" s="102"/>
    </row>
    <row r="272" spans="1:7" s="10" customFormat="1" ht="13.5" x14ac:dyDescent="0.25">
      <c r="A272" s="86" t="s">
        <v>748</v>
      </c>
      <c r="B272" s="86" t="s">
        <v>6</v>
      </c>
      <c r="C272" s="86" t="s">
        <v>145</v>
      </c>
      <c r="D272" s="86" t="s">
        <v>153</v>
      </c>
      <c r="E272" s="86" t="s">
        <v>474</v>
      </c>
      <c r="F272" s="86" t="s">
        <v>685</v>
      </c>
      <c r="G272" s="101">
        <v>93570</v>
      </c>
    </row>
    <row r="273" spans="1:7" s="10" customFormat="1" ht="13.5" x14ac:dyDescent="0.25">
      <c r="A273" s="284" t="s">
        <v>749</v>
      </c>
      <c r="B273" s="284" t="s">
        <v>6</v>
      </c>
      <c r="C273" s="284" t="s">
        <v>145</v>
      </c>
      <c r="D273" s="284" t="s">
        <v>153</v>
      </c>
      <c r="E273" s="284" t="s">
        <v>474</v>
      </c>
      <c r="F273" s="284" t="s">
        <v>846</v>
      </c>
      <c r="G273" s="285">
        <v>294717</v>
      </c>
    </row>
    <row r="274" spans="1:7" s="10" customFormat="1" ht="13.5" x14ac:dyDescent="0.25">
      <c r="A274" s="284" t="s">
        <v>750</v>
      </c>
      <c r="B274" s="284" t="s">
        <v>6</v>
      </c>
      <c r="C274" s="284" t="s">
        <v>145</v>
      </c>
      <c r="D274" s="284" t="s">
        <v>153</v>
      </c>
      <c r="E274" s="284" t="s">
        <v>474</v>
      </c>
      <c r="F274" s="284" t="s">
        <v>846</v>
      </c>
      <c r="G274" s="285">
        <v>122553</v>
      </c>
    </row>
    <row r="275" spans="1:7" s="10" customFormat="1" ht="13.5" x14ac:dyDescent="0.25">
      <c r="A275" s="284" t="s">
        <v>751</v>
      </c>
      <c r="B275" s="284" t="s">
        <v>6</v>
      </c>
      <c r="C275" s="284" t="s">
        <v>145</v>
      </c>
      <c r="D275" s="284" t="s">
        <v>153</v>
      </c>
      <c r="E275" s="284" t="s">
        <v>474</v>
      </c>
      <c r="F275" s="284" t="s">
        <v>846</v>
      </c>
      <c r="G275" s="285">
        <v>132670</v>
      </c>
    </row>
    <row r="276" spans="1:7" s="10" customFormat="1" ht="13.5" x14ac:dyDescent="0.25">
      <c r="A276" s="284" t="s">
        <v>752</v>
      </c>
      <c r="B276" s="284" t="s">
        <v>6</v>
      </c>
      <c r="C276" s="284" t="s">
        <v>145</v>
      </c>
      <c r="D276" s="284" t="s">
        <v>153</v>
      </c>
      <c r="E276" s="284" t="s">
        <v>474</v>
      </c>
      <c r="F276" s="284" t="s">
        <v>846</v>
      </c>
      <c r="G276" s="285">
        <v>96728</v>
      </c>
    </row>
    <row r="277" spans="1:7" s="10" customFormat="1" ht="13.5" x14ac:dyDescent="0.25">
      <c r="A277" s="284" t="s">
        <v>753</v>
      </c>
      <c r="B277" s="284" t="s">
        <v>6</v>
      </c>
      <c r="C277" s="284" t="s">
        <v>145</v>
      </c>
      <c r="D277" s="284" t="s">
        <v>153</v>
      </c>
      <c r="E277" s="284" t="s">
        <v>474</v>
      </c>
      <c r="F277" s="284" t="s">
        <v>846</v>
      </c>
      <c r="G277" s="285">
        <v>95753</v>
      </c>
    </row>
    <row r="278" spans="1:7" s="10" customFormat="1" ht="13.5" x14ac:dyDescent="0.25">
      <c r="A278" s="284" t="s">
        <v>754</v>
      </c>
      <c r="B278" s="284" t="s">
        <v>6</v>
      </c>
      <c r="C278" s="284" t="s">
        <v>145</v>
      </c>
      <c r="D278" s="284" t="s">
        <v>153</v>
      </c>
      <c r="E278" s="284" t="s">
        <v>474</v>
      </c>
      <c r="F278" s="284" t="s">
        <v>840</v>
      </c>
      <c r="G278" s="285">
        <v>144414</v>
      </c>
    </row>
    <row r="279" spans="1:7" s="10" customFormat="1" ht="13.5" x14ac:dyDescent="0.25">
      <c r="A279" s="284" t="s">
        <v>755</v>
      </c>
      <c r="B279" s="284" t="s">
        <v>6</v>
      </c>
      <c r="C279" s="284" t="s">
        <v>145</v>
      </c>
      <c r="D279" s="284" t="s">
        <v>153</v>
      </c>
      <c r="E279" s="284" t="s">
        <v>474</v>
      </c>
      <c r="F279" s="284" t="s">
        <v>840</v>
      </c>
      <c r="G279" s="285">
        <v>53414</v>
      </c>
    </row>
    <row r="280" spans="1:7" s="10" customFormat="1" ht="13.5" x14ac:dyDescent="0.25">
      <c r="A280" s="284" t="s">
        <v>756</v>
      </c>
      <c r="B280" s="284" t="s">
        <v>6</v>
      </c>
      <c r="C280" s="284" t="s">
        <v>145</v>
      </c>
      <c r="D280" s="284" t="s">
        <v>153</v>
      </c>
      <c r="E280" s="284" t="s">
        <v>474</v>
      </c>
      <c r="F280" s="284" t="s">
        <v>845</v>
      </c>
      <c r="G280" s="285">
        <v>231451</v>
      </c>
    </row>
    <row r="281" spans="1:7" s="10" customFormat="1" ht="13.5" x14ac:dyDescent="0.25">
      <c r="A281" s="284" t="s">
        <v>757</v>
      </c>
      <c r="B281" s="284" t="s">
        <v>6</v>
      </c>
      <c r="C281" s="284" t="s">
        <v>145</v>
      </c>
      <c r="D281" s="284" t="s">
        <v>153</v>
      </c>
      <c r="E281" s="284" t="s">
        <v>546</v>
      </c>
      <c r="F281" s="284" t="s">
        <v>845</v>
      </c>
      <c r="G281" s="285">
        <v>132925</v>
      </c>
    </row>
    <row r="282" spans="1:7" s="10" customFormat="1" ht="13.5" x14ac:dyDescent="0.25">
      <c r="A282" s="284" t="s">
        <v>758</v>
      </c>
      <c r="B282" s="284" t="s">
        <v>6</v>
      </c>
      <c r="C282" s="284" t="s">
        <v>145</v>
      </c>
      <c r="D282" s="284" t="s">
        <v>153</v>
      </c>
      <c r="E282" s="284" t="s">
        <v>546</v>
      </c>
      <c r="F282" s="284" t="s">
        <v>845</v>
      </c>
      <c r="G282" s="285">
        <v>149378</v>
      </c>
    </row>
    <row r="283" spans="1:7" s="10" customFormat="1" ht="13.5" x14ac:dyDescent="0.25">
      <c r="A283" s="284" t="s">
        <v>759</v>
      </c>
      <c r="B283" s="284" t="s">
        <v>6</v>
      </c>
      <c r="C283" s="284" t="s">
        <v>145</v>
      </c>
      <c r="D283" s="284" t="s">
        <v>153</v>
      </c>
      <c r="E283" s="284" t="s">
        <v>546</v>
      </c>
      <c r="F283" s="284" t="s">
        <v>845</v>
      </c>
      <c r="G283" s="285">
        <v>170311</v>
      </c>
    </row>
    <row r="284" spans="1:7" s="10" customFormat="1" ht="13.5" x14ac:dyDescent="0.25">
      <c r="A284" s="284" t="s">
        <v>760</v>
      </c>
      <c r="B284" s="284" t="s">
        <v>6</v>
      </c>
      <c r="C284" s="284" t="s">
        <v>145</v>
      </c>
      <c r="D284" s="284" t="s">
        <v>153</v>
      </c>
      <c r="E284" s="284" t="s">
        <v>546</v>
      </c>
      <c r="F284" s="284" t="s">
        <v>845</v>
      </c>
      <c r="G284" s="285">
        <v>396030</v>
      </c>
    </row>
    <row r="285" spans="1:7" s="10" customFormat="1" ht="13.5" x14ac:dyDescent="0.25">
      <c r="A285" s="284" t="s">
        <v>761</v>
      </c>
      <c r="B285" s="284" t="s">
        <v>6</v>
      </c>
      <c r="C285" s="284" t="s">
        <v>145</v>
      </c>
      <c r="D285" s="284" t="s">
        <v>153</v>
      </c>
      <c r="E285" s="284" t="s">
        <v>546</v>
      </c>
      <c r="F285" s="284" t="s">
        <v>845</v>
      </c>
      <c r="G285" s="285">
        <v>189328</v>
      </c>
    </row>
    <row r="286" spans="1:7" s="10" customFormat="1" ht="13.5" x14ac:dyDescent="0.25">
      <c r="A286" s="284" t="s">
        <v>762</v>
      </c>
      <c r="B286" s="284" t="s">
        <v>6</v>
      </c>
      <c r="C286" s="284" t="s">
        <v>145</v>
      </c>
      <c r="D286" s="284" t="s">
        <v>153</v>
      </c>
      <c r="E286" s="284" t="s">
        <v>546</v>
      </c>
      <c r="F286" s="284" t="s">
        <v>845</v>
      </c>
      <c r="G286" s="285">
        <v>431422</v>
      </c>
    </row>
    <row r="287" spans="1:7" s="10" customFormat="1" ht="13.5" x14ac:dyDescent="0.25">
      <c r="A287" s="284" t="s">
        <v>763</v>
      </c>
      <c r="B287" s="284" t="s">
        <v>6</v>
      </c>
      <c r="C287" s="284" t="s">
        <v>145</v>
      </c>
      <c r="D287" s="284" t="s">
        <v>153</v>
      </c>
      <c r="E287" s="284" t="s">
        <v>546</v>
      </c>
      <c r="F287" s="284" t="s">
        <v>845</v>
      </c>
      <c r="G287" s="285">
        <v>630160</v>
      </c>
    </row>
    <row r="288" spans="1:7" s="10" customFormat="1" ht="13.5" x14ac:dyDescent="0.25">
      <c r="A288" s="284" t="s">
        <v>764</v>
      </c>
      <c r="B288" s="284" t="s">
        <v>6</v>
      </c>
      <c r="C288" s="284" t="s">
        <v>145</v>
      </c>
      <c r="D288" s="284" t="s">
        <v>153</v>
      </c>
      <c r="E288" s="284" t="s">
        <v>546</v>
      </c>
      <c r="F288" s="284" t="s">
        <v>845</v>
      </c>
      <c r="G288" s="285">
        <v>438057</v>
      </c>
    </row>
    <row r="289" spans="1:7" s="10" customFormat="1" ht="13.5" x14ac:dyDescent="0.25">
      <c r="A289" s="284" t="s">
        <v>765</v>
      </c>
      <c r="B289" s="284" t="s">
        <v>6</v>
      </c>
      <c r="C289" s="284" t="s">
        <v>145</v>
      </c>
      <c r="D289" s="284" t="s">
        <v>153</v>
      </c>
      <c r="E289" s="284" t="s">
        <v>546</v>
      </c>
      <c r="F289" s="284" t="s">
        <v>845</v>
      </c>
      <c r="G289" s="285">
        <v>550204</v>
      </c>
    </row>
    <row r="290" spans="1:7" s="10" customFormat="1" ht="13.5" x14ac:dyDescent="0.25">
      <c r="A290" s="284" t="s">
        <v>766</v>
      </c>
      <c r="B290" s="284" t="s">
        <v>6</v>
      </c>
      <c r="C290" s="284" t="s">
        <v>145</v>
      </c>
      <c r="D290" s="284" t="s">
        <v>153</v>
      </c>
      <c r="E290" s="284" t="s">
        <v>546</v>
      </c>
      <c r="F290" s="284" t="s">
        <v>845</v>
      </c>
      <c r="G290" s="285">
        <v>389424</v>
      </c>
    </row>
    <row r="291" spans="1:7" s="10" customFormat="1" ht="13.5" x14ac:dyDescent="0.25">
      <c r="A291" s="284" t="s">
        <v>767</v>
      </c>
      <c r="B291" s="284" t="s">
        <v>6</v>
      </c>
      <c r="C291" s="284" t="s">
        <v>145</v>
      </c>
      <c r="D291" s="284" t="s">
        <v>153</v>
      </c>
      <c r="E291" s="284" t="s">
        <v>546</v>
      </c>
      <c r="F291" s="284" t="s">
        <v>840</v>
      </c>
      <c r="G291" s="285">
        <v>41100</v>
      </c>
    </row>
    <row r="292" spans="1:7" s="10" customFormat="1" ht="13.5" x14ac:dyDescent="0.25">
      <c r="A292" s="284" t="s">
        <v>768</v>
      </c>
      <c r="B292" s="284" t="s">
        <v>6</v>
      </c>
      <c r="C292" s="284" t="s">
        <v>145</v>
      </c>
      <c r="D292" s="284" t="s">
        <v>153</v>
      </c>
      <c r="E292" s="284" t="s">
        <v>546</v>
      </c>
      <c r="F292" s="284" t="s">
        <v>840</v>
      </c>
      <c r="G292" s="285">
        <v>33900</v>
      </c>
    </row>
    <row r="293" spans="1:7" s="10" customFormat="1" ht="13.5" x14ac:dyDescent="0.25">
      <c r="A293" s="284" t="s">
        <v>769</v>
      </c>
      <c r="B293" s="284" t="s">
        <v>6</v>
      </c>
      <c r="C293" s="284" t="s">
        <v>145</v>
      </c>
      <c r="D293" s="284" t="s">
        <v>153</v>
      </c>
      <c r="E293" s="284" t="s">
        <v>546</v>
      </c>
      <c r="F293" s="284" t="s">
        <v>840</v>
      </c>
      <c r="G293" s="285">
        <v>45292</v>
      </c>
    </row>
    <row r="294" spans="1:7" s="10" customFormat="1" ht="13.5" x14ac:dyDescent="0.25">
      <c r="A294" s="284" t="s">
        <v>770</v>
      </c>
      <c r="B294" s="284" t="s">
        <v>6</v>
      </c>
      <c r="C294" s="284" t="s">
        <v>145</v>
      </c>
      <c r="D294" s="284" t="s">
        <v>153</v>
      </c>
      <c r="E294" s="284" t="s">
        <v>546</v>
      </c>
      <c r="F294" s="284" t="s">
        <v>454</v>
      </c>
      <c r="G294" s="285">
        <v>191917</v>
      </c>
    </row>
    <row r="295" spans="1:7" s="10" customFormat="1" ht="13.5" x14ac:dyDescent="0.25">
      <c r="A295" s="284" t="s">
        <v>771</v>
      </c>
      <c r="B295" s="284" t="s">
        <v>6</v>
      </c>
      <c r="C295" s="284" t="s">
        <v>145</v>
      </c>
      <c r="D295" s="284" t="s">
        <v>153</v>
      </c>
      <c r="E295" s="284" t="s">
        <v>581</v>
      </c>
      <c r="F295" s="284" t="s">
        <v>611</v>
      </c>
      <c r="G295" s="285">
        <v>147559</v>
      </c>
    </row>
    <row r="296" spans="1:7" s="10" customFormat="1" ht="13.5" x14ac:dyDescent="0.25">
      <c r="A296" s="284" t="s">
        <v>772</v>
      </c>
      <c r="B296" s="284" t="s">
        <v>6</v>
      </c>
      <c r="C296" s="284" t="s">
        <v>145</v>
      </c>
      <c r="D296" s="284" t="s">
        <v>153</v>
      </c>
      <c r="E296" s="284" t="s">
        <v>581</v>
      </c>
      <c r="F296" s="284" t="s">
        <v>611</v>
      </c>
      <c r="G296" s="285">
        <v>240100</v>
      </c>
    </row>
    <row r="297" spans="1:7" s="10" customFormat="1" ht="22.5" x14ac:dyDescent="0.25">
      <c r="A297" s="284" t="s">
        <v>773</v>
      </c>
      <c r="B297" s="284" t="s">
        <v>6</v>
      </c>
      <c r="C297" s="284" t="s">
        <v>145</v>
      </c>
      <c r="D297" s="284" t="s">
        <v>153</v>
      </c>
      <c r="E297" s="284" t="s">
        <v>622</v>
      </c>
      <c r="F297" s="284" t="s">
        <v>454</v>
      </c>
      <c r="G297" s="285">
        <v>123087</v>
      </c>
    </row>
    <row r="298" spans="1:7" s="10" customFormat="1" ht="22.5" x14ac:dyDescent="0.25">
      <c r="A298" s="284" t="s">
        <v>774</v>
      </c>
      <c r="B298" s="284" t="s">
        <v>6</v>
      </c>
      <c r="C298" s="284" t="s">
        <v>145</v>
      </c>
      <c r="D298" s="284" t="s">
        <v>153</v>
      </c>
      <c r="E298" s="284" t="s">
        <v>622</v>
      </c>
      <c r="F298" s="284" t="s">
        <v>454</v>
      </c>
      <c r="G298" s="285">
        <v>282615</v>
      </c>
    </row>
    <row r="299" spans="1:7" s="10" customFormat="1" ht="13.5" x14ac:dyDescent="0.25">
      <c r="A299" s="86" t="s">
        <v>775</v>
      </c>
      <c r="B299" s="86" t="s">
        <v>6</v>
      </c>
      <c r="C299" s="86" t="s">
        <v>145</v>
      </c>
      <c r="D299" s="86" t="s">
        <v>153</v>
      </c>
      <c r="E299" s="86" t="s">
        <v>663</v>
      </c>
      <c r="F299" s="86" t="s">
        <v>730</v>
      </c>
      <c r="G299" s="101">
        <v>217164</v>
      </c>
    </row>
    <row r="300" spans="1:7" s="10" customFormat="1" ht="22.5" x14ac:dyDescent="0.25">
      <c r="A300" s="26" t="s">
        <v>7</v>
      </c>
      <c r="B300" s="26"/>
      <c r="C300" s="26"/>
      <c r="D300" s="26"/>
      <c r="E300" s="26"/>
      <c r="F300" s="26"/>
      <c r="G300" s="102">
        <v>6065243</v>
      </c>
    </row>
    <row r="301" spans="1:7" s="10" customFormat="1" ht="13.5" x14ac:dyDescent="0.25">
      <c r="A301" s="26" t="s">
        <v>8</v>
      </c>
      <c r="B301" s="26"/>
      <c r="C301" s="26"/>
      <c r="D301" s="26"/>
      <c r="E301" s="26"/>
      <c r="F301" s="26"/>
      <c r="G301" s="102">
        <v>0</v>
      </c>
    </row>
    <row r="302" spans="1:7" s="10" customFormat="1" ht="13.5" x14ac:dyDescent="0.25">
      <c r="A302" s="26" t="s">
        <v>175</v>
      </c>
      <c r="B302" s="26"/>
      <c r="C302" s="26"/>
      <c r="D302" s="26"/>
      <c r="E302" s="26"/>
      <c r="F302" s="26"/>
      <c r="G302" s="102">
        <v>6065243</v>
      </c>
    </row>
    <row r="303" spans="1:7" s="10" customFormat="1" ht="13.5" x14ac:dyDescent="0.25">
      <c r="A303" s="63"/>
      <c r="B303" s="63"/>
      <c r="C303" s="63"/>
      <c r="D303" s="63"/>
      <c r="E303" s="63"/>
      <c r="F303" s="63"/>
      <c r="G303" s="338"/>
    </row>
    <row r="304" spans="1:7" s="10" customFormat="1" ht="13.5" x14ac:dyDescent="0.25">
      <c r="A304" s="26" t="s">
        <v>776</v>
      </c>
      <c r="B304" s="26"/>
      <c r="C304" s="26"/>
      <c r="D304" s="26"/>
      <c r="E304" s="26"/>
      <c r="F304" s="26"/>
      <c r="G304" s="102">
        <v>224933676</v>
      </c>
    </row>
    <row r="305" spans="1:7" s="10" customFormat="1" ht="13.5" x14ac:dyDescent="0.25">
      <c r="A305" s="203"/>
      <c r="B305" s="203"/>
      <c r="C305" s="203"/>
      <c r="D305" s="203"/>
      <c r="E305" s="203"/>
      <c r="F305" s="203"/>
      <c r="G305" s="228"/>
    </row>
    <row r="306" spans="1:7" s="10" customFormat="1" ht="13.5" x14ac:dyDescent="0.25">
      <c r="A306" s="284" t="s">
        <v>777</v>
      </c>
      <c r="B306" s="284" t="s">
        <v>5</v>
      </c>
      <c r="C306" s="284" t="s">
        <v>145</v>
      </c>
      <c r="D306" s="284" t="s">
        <v>154</v>
      </c>
      <c r="E306" s="284" t="s">
        <v>546</v>
      </c>
      <c r="F306" s="284" t="s">
        <v>454</v>
      </c>
      <c r="G306" s="285">
        <v>79696</v>
      </c>
    </row>
    <row r="307" spans="1:7" s="10" customFormat="1" ht="13.5" x14ac:dyDescent="0.25">
      <c r="A307" s="284" t="s">
        <v>778</v>
      </c>
      <c r="B307" s="284" t="s">
        <v>5</v>
      </c>
      <c r="C307" s="284" t="s">
        <v>145</v>
      </c>
      <c r="D307" s="284" t="s">
        <v>154</v>
      </c>
      <c r="E307" s="284" t="s">
        <v>546</v>
      </c>
      <c r="F307" s="284" t="s">
        <v>454</v>
      </c>
      <c r="G307" s="285">
        <v>2463231</v>
      </c>
    </row>
    <row r="308" spans="1:7" s="10" customFormat="1" ht="13.5" x14ac:dyDescent="0.25">
      <c r="A308" s="284" t="s">
        <v>779</v>
      </c>
      <c r="B308" s="284" t="s">
        <v>5</v>
      </c>
      <c r="C308" s="284" t="s">
        <v>145</v>
      </c>
      <c r="D308" s="284" t="s">
        <v>154</v>
      </c>
      <c r="E308" s="284" t="s">
        <v>581</v>
      </c>
      <c r="F308" s="284" t="s">
        <v>780</v>
      </c>
      <c r="G308" s="285">
        <v>3830</v>
      </c>
    </row>
    <row r="309" spans="1:7" s="10" customFormat="1" ht="13.5" x14ac:dyDescent="0.25">
      <c r="A309" s="284" t="s">
        <v>781</v>
      </c>
      <c r="B309" s="284" t="s">
        <v>5</v>
      </c>
      <c r="C309" s="284" t="s">
        <v>145</v>
      </c>
      <c r="D309" s="284" t="s">
        <v>154</v>
      </c>
      <c r="E309" s="284" t="s">
        <v>581</v>
      </c>
      <c r="F309" s="284" t="s">
        <v>782</v>
      </c>
      <c r="G309" s="285">
        <v>37229</v>
      </c>
    </row>
    <row r="310" spans="1:7" s="10" customFormat="1" ht="13.5" x14ac:dyDescent="0.25">
      <c r="A310" s="284" t="s">
        <v>783</v>
      </c>
      <c r="B310" s="284" t="s">
        <v>5</v>
      </c>
      <c r="C310" s="284" t="s">
        <v>145</v>
      </c>
      <c r="D310" s="284" t="s">
        <v>154</v>
      </c>
      <c r="E310" s="284" t="s">
        <v>581</v>
      </c>
      <c r="F310" s="284" t="s">
        <v>856</v>
      </c>
      <c r="G310" s="285">
        <v>57814</v>
      </c>
    </row>
    <row r="311" spans="1:7" s="10" customFormat="1" ht="13.5" x14ac:dyDescent="0.25">
      <c r="A311" s="284" t="s">
        <v>784</v>
      </c>
      <c r="B311" s="284" t="s">
        <v>5</v>
      </c>
      <c r="C311" s="284" t="s">
        <v>145</v>
      </c>
      <c r="D311" s="284" t="s">
        <v>154</v>
      </c>
      <c r="E311" s="284" t="s">
        <v>581</v>
      </c>
      <c r="F311" s="284" t="s">
        <v>857</v>
      </c>
      <c r="G311" s="285">
        <v>6601</v>
      </c>
    </row>
    <row r="312" spans="1:7" s="10" customFormat="1" ht="13.5" x14ac:dyDescent="0.25">
      <c r="A312" s="284" t="s">
        <v>785</v>
      </c>
      <c r="B312" s="284" t="s">
        <v>5</v>
      </c>
      <c r="C312" s="284" t="s">
        <v>145</v>
      </c>
      <c r="D312" s="284" t="s">
        <v>154</v>
      </c>
      <c r="E312" s="284" t="s">
        <v>581</v>
      </c>
      <c r="F312" s="284" t="s">
        <v>716</v>
      </c>
      <c r="G312" s="285">
        <v>313921</v>
      </c>
    </row>
    <row r="313" spans="1:7" s="10" customFormat="1" ht="13.5" x14ac:dyDescent="0.25">
      <c r="A313" s="284" t="s">
        <v>786</v>
      </c>
      <c r="B313" s="284" t="s">
        <v>5</v>
      </c>
      <c r="C313" s="284" t="s">
        <v>145</v>
      </c>
      <c r="D313" s="284" t="s">
        <v>154</v>
      </c>
      <c r="E313" s="284" t="s">
        <v>581</v>
      </c>
      <c r="F313" s="284" t="s">
        <v>787</v>
      </c>
      <c r="G313" s="285">
        <v>609</v>
      </c>
    </row>
    <row r="314" spans="1:7" s="10" customFormat="1" ht="13.5" x14ac:dyDescent="0.25">
      <c r="A314" s="284" t="s">
        <v>788</v>
      </c>
      <c r="B314" s="284" t="s">
        <v>5</v>
      </c>
      <c r="C314" s="284" t="s">
        <v>145</v>
      </c>
      <c r="D314" s="284" t="s">
        <v>154</v>
      </c>
      <c r="E314" s="284" t="s">
        <v>663</v>
      </c>
      <c r="F314" s="284" t="s">
        <v>789</v>
      </c>
      <c r="G314" s="285">
        <v>268005</v>
      </c>
    </row>
    <row r="315" spans="1:7" s="10" customFormat="1" ht="13.5" x14ac:dyDescent="0.25">
      <c r="A315" s="284" t="s">
        <v>790</v>
      </c>
      <c r="B315" s="284" t="s">
        <v>5</v>
      </c>
      <c r="C315" s="284" t="s">
        <v>145</v>
      </c>
      <c r="D315" s="284" t="s">
        <v>154</v>
      </c>
      <c r="E315" s="284" t="s">
        <v>663</v>
      </c>
      <c r="F315" s="284" t="s">
        <v>858</v>
      </c>
      <c r="G315" s="285">
        <v>197224</v>
      </c>
    </row>
    <row r="316" spans="1:7" s="10" customFormat="1" ht="22.5" x14ac:dyDescent="0.25">
      <c r="A316" s="86" t="s">
        <v>791</v>
      </c>
      <c r="B316" s="86" t="s">
        <v>5</v>
      </c>
      <c r="C316" s="86" t="s">
        <v>145</v>
      </c>
      <c r="D316" s="86" t="s">
        <v>154</v>
      </c>
      <c r="E316" s="86" t="s">
        <v>663</v>
      </c>
      <c r="F316" s="86" t="s">
        <v>792</v>
      </c>
      <c r="G316" s="101">
        <v>21677</v>
      </c>
    </row>
    <row r="317" spans="1:7" s="10" customFormat="1" ht="21" customHeight="1" x14ac:dyDescent="0.25">
      <c r="A317" s="26" t="s">
        <v>176</v>
      </c>
      <c r="B317" s="26"/>
      <c r="C317" s="26"/>
      <c r="D317" s="26"/>
      <c r="E317" s="26"/>
      <c r="F317" s="26"/>
      <c r="G317" s="102">
        <v>3449837</v>
      </c>
    </row>
    <row r="318" spans="1:7" s="10" customFormat="1" ht="13.5" x14ac:dyDescent="0.25">
      <c r="A318" s="86" t="s">
        <v>793</v>
      </c>
      <c r="B318" s="86" t="s">
        <v>5</v>
      </c>
      <c r="C318" s="86" t="s">
        <v>145</v>
      </c>
      <c r="D318" s="86" t="s">
        <v>154</v>
      </c>
      <c r="E318" s="86" t="s">
        <v>581</v>
      </c>
      <c r="F318" s="86" t="s">
        <v>716</v>
      </c>
      <c r="G318" s="101">
        <v>13084</v>
      </c>
    </row>
    <row r="319" spans="1:7" s="10" customFormat="1" ht="13.5" x14ac:dyDescent="0.25">
      <c r="A319" s="284" t="s">
        <v>794</v>
      </c>
      <c r="B319" s="284" t="s">
        <v>5</v>
      </c>
      <c r="C319" s="284" t="s">
        <v>145</v>
      </c>
      <c r="D319" s="284" t="s">
        <v>154</v>
      </c>
      <c r="E319" s="284" t="s">
        <v>581</v>
      </c>
      <c r="F319" s="284" t="s">
        <v>843</v>
      </c>
      <c r="G319" s="285">
        <v>2045</v>
      </c>
    </row>
    <row r="320" spans="1:7" s="10" customFormat="1" ht="22.5" x14ac:dyDescent="0.25">
      <c r="A320" s="284" t="s">
        <v>795</v>
      </c>
      <c r="B320" s="284" t="s">
        <v>5</v>
      </c>
      <c r="C320" s="284" t="s">
        <v>145</v>
      </c>
      <c r="D320" s="284" t="s">
        <v>154</v>
      </c>
      <c r="E320" s="284" t="s">
        <v>622</v>
      </c>
      <c r="F320" s="284" t="s">
        <v>454</v>
      </c>
      <c r="G320" s="285">
        <v>91727</v>
      </c>
    </row>
    <row r="321" spans="1:7" s="10" customFormat="1" ht="13.5" x14ac:dyDescent="0.25">
      <c r="A321" s="284" t="s">
        <v>796</v>
      </c>
      <c r="B321" s="284" t="s">
        <v>5</v>
      </c>
      <c r="C321" s="284" t="s">
        <v>145</v>
      </c>
      <c r="D321" s="284" t="s">
        <v>154</v>
      </c>
      <c r="E321" s="284" t="s">
        <v>663</v>
      </c>
      <c r="F321" s="284" t="s">
        <v>454</v>
      </c>
      <c r="G321" s="285">
        <v>173976</v>
      </c>
    </row>
    <row r="322" spans="1:7" s="10" customFormat="1" ht="13.5" x14ac:dyDescent="0.25">
      <c r="A322" s="284" t="s">
        <v>797</v>
      </c>
      <c r="B322" s="284" t="s">
        <v>5</v>
      </c>
      <c r="C322" s="284" t="s">
        <v>145</v>
      </c>
      <c r="D322" s="284" t="s">
        <v>154</v>
      </c>
      <c r="E322" s="284" t="s">
        <v>663</v>
      </c>
      <c r="F322" s="284" t="s">
        <v>798</v>
      </c>
      <c r="G322" s="285">
        <v>69349</v>
      </c>
    </row>
    <row r="323" spans="1:7" s="10" customFormat="1" ht="13.5" x14ac:dyDescent="0.25">
      <c r="A323" s="86" t="s">
        <v>799</v>
      </c>
      <c r="B323" s="86" t="s">
        <v>5</v>
      </c>
      <c r="C323" s="86" t="s">
        <v>145</v>
      </c>
      <c r="D323" s="86" t="s">
        <v>154</v>
      </c>
      <c r="E323" s="86" t="s">
        <v>663</v>
      </c>
      <c r="F323" s="86" t="s">
        <v>454</v>
      </c>
      <c r="G323" s="101">
        <v>42090</v>
      </c>
    </row>
    <row r="324" spans="1:7" s="10" customFormat="1" ht="21" customHeight="1" x14ac:dyDescent="0.25">
      <c r="A324" s="26" t="s">
        <v>800</v>
      </c>
      <c r="B324" s="26"/>
      <c r="C324" s="26"/>
      <c r="D324" s="26"/>
      <c r="E324" s="26"/>
      <c r="F324" s="26"/>
      <c r="G324" s="102">
        <v>392271</v>
      </c>
    </row>
    <row r="325" spans="1:7" s="10" customFormat="1" ht="13.5" x14ac:dyDescent="0.25">
      <c r="A325" s="26" t="s">
        <v>801</v>
      </c>
      <c r="B325" s="26"/>
      <c r="C325" s="26"/>
      <c r="D325" s="26"/>
      <c r="E325" s="26"/>
      <c r="F325" s="26"/>
      <c r="G325" s="102">
        <v>3842108</v>
      </c>
    </row>
    <row r="326" spans="1:7" s="10" customFormat="1" ht="13.5" x14ac:dyDescent="0.25">
      <c r="A326" s="86" t="s">
        <v>802</v>
      </c>
      <c r="B326" s="86" t="s">
        <v>5</v>
      </c>
      <c r="C326" s="86" t="s">
        <v>148</v>
      </c>
      <c r="D326" s="86" t="s">
        <v>154</v>
      </c>
      <c r="E326" s="86" t="s">
        <v>581</v>
      </c>
      <c r="F326" s="86" t="s">
        <v>803</v>
      </c>
      <c r="G326" s="101">
        <v>100036</v>
      </c>
    </row>
    <row r="327" spans="1:7" s="10" customFormat="1" ht="21" customHeight="1" x14ac:dyDescent="0.25">
      <c r="A327" s="26" t="s">
        <v>177</v>
      </c>
      <c r="B327" s="26"/>
      <c r="C327" s="26"/>
      <c r="D327" s="26"/>
      <c r="E327" s="26"/>
      <c r="F327" s="26"/>
      <c r="G327" s="102">
        <v>100036</v>
      </c>
    </row>
    <row r="328" spans="1:7" s="10" customFormat="1" ht="13.5" x14ac:dyDescent="0.25">
      <c r="A328" s="86" t="s">
        <v>804</v>
      </c>
      <c r="B328" s="86" t="s">
        <v>5</v>
      </c>
      <c r="C328" s="86" t="s">
        <v>148</v>
      </c>
      <c r="D328" s="86" t="s">
        <v>154</v>
      </c>
      <c r="E328" s="86" t="s">
        <v>581</v>
      </c>
      <c r="F328" s="86" t="s">
        <v>844</v>
      </c>
      <c r="G328" s="101">
        <v>313</v>
      </c>
    </row>
    <row r="329" spans="1:7" s="10" customFormat="1" ht="21" customHeight="1" x14ac:dyDescent="0.25">
      <c r="A329" s="26" t="s">
        <v>178</v>
      </c>
      <c r="B329" s="26"/>
      <c r="C329" s="26"/>
      <c r="D329" s="26"/>
      <c r="E329" s="26"/>
      <c r="F329" s="26"/>
      <c r="G329" s="102">
        <v>313</v>
      </c>
    </row>
    <row r="330" spans="1:7" s="10" customFormat="1" ht="13.5" x14ac:dyDescent="0.25">
      <c r="A330" s="26" t="s">
        <v>179</v>
      </c>
      <c r="B330" s="26"/>
      <c r="C330" s="26"/>
      <c r="D330" s="26"/>
      <c r="E330" s="26"/>
      <c r="F330" s="26"/>
      <c r="G330" s="102">
        <v>100349</v>
      </c>
    </row>
    <row r="331" spans="1:7" s="10" customFormat="1" ht="13.5" x14ac:dyDescent="0.25">
      <c r="A331" s="86" t="s">
        <v>805</v>
      </c>
      <c r="B331" s="86" t="s">
        <v>6</v>
      </c>
      <c r="C331" s="86" t="s">
        <v>145</v>
      </c>
      <c r="D331" s="86" t="s">
        <v>154</v>
      </c>
      <c r="E331" s="86" t="s">
        <v>663</v>
      </c>
      <c r="F331" s="86" t="s">
        <v>840</v>
      </c>
      <c r="G331" s="101">
        <v>248037</v>
      </c>
    </row>
    <row r="332" spans="1:7" s="10" customFormat="1" ht="21" customHeight="1" x14ac:dyDescent="0.25">
      <c r="A332" s="26" t="s">
        <v>806</v>
      </c>
      <c r="B332" s="26"/>
      <c r="C332" s="26"/>
      <c r="D332" s="26"/>
      <c r="E332" s="26"/>
      <c r="F332" s="26"/>
      <c r="G332" s="102">
        <v>248037</v>
      </c>
    </row>
    <row r="333" spans="1:7" s="10" customFormat="1" ht="21" customHeight="1" x14ac:dyDescent="0.25">
      <c r="A333" s="26" t="s">
        <v>807</v>
      </c>
      <c r="B333" s="26"/>
      <c r="C333" s="26"/>
      <c r="D333" s="26"/>
      <c r="E333" s="26"/>
      <c r="F333" s="26"/>
      <c r="G333" s="102">
        <v>0</v>
      </c>
    </row>
    <row r="334" spans="1:7" s="10" customFormat="1" ht="13.5" x14ac:dyDescent="0.25">
      <c r="A334" s="26" t="s">
        <v>808</v>
      </c>
      <c r="B334" s="26"/>
      <c r="C334" s="26"/>
      <c r="D334" s="26"/>
      <c r="E334" s="26"/>
      <c r="F334" s="26"/>
      <c r="G334" s="102">
        <v>248037</v>
      </c>
    </row>
    <row r="335" spans="1:7" s="10" customFormat="1" ht="13.5" x14ac:dyDescent="0.25">
      <c r="A335" s="63"/>
      <c r="B335" s="63"/>
      <c r="C335" s="63"/>
      <c r="D335" s="63"/>
      <c r="E335" s="63"/>
      <c r="F335" s="63"/>
      <c r="G335" s="338"/>
    </row>
    <row r="336" spans="1:7" s="10" customFormat="1" ht="13.5" x14ac:dyDescent="0.25">
      <c r="A336" s="26" t="s">
        <v>173</v>
      </c>
      <c r="B336" s="26"/>
      <c r="C336" s="26"/>
      <c r="D336" s="26"/>
      <c r="E336" s="26"/>
      <c r="F336" s="26"/>
      <c r="G336" s="102">
        <v>4190494</v>
      </c>
    </row>
    <row r="338" spans="1:1" x14ac:dyDescent="0.3">
      <c r="A338" s="339" t="s">
        <v>889</v>
      </c>
    </row>
  </sheetData>
  <customSheetViews>
    <customSheetView guid="{FA2E1843-2BE2-47CF-BE01-D42B5FFA5AE3}" scale="110" showPageBreaks="1" view="pageBreakPreview">
      <selection activeCell="G5" sqref="G5"/>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110" showPageBreaks="1" printArea="1" view="pageBreakPreview" topLeftCell="A19">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722B3250-471E-4256-A122-1330806A5616}" scale="110" showPageBreaks="1" view="pageBreakPreview">
      <selection activeCell="G5" sqref="G5"/>
      <pageMargins left="0.59055118110236227" right="0.59055118110236227" top="0.39370078740157483" bottom="0.59055118110236227" header="0" footer="0.39370078740157483"/>
      <pageSetup paperSize="9" orientation="landscape" r:id="rId3"/>
      <headerFooter alignWithMargins="0"/>
    </customSheetView>
  </customSheetViews>
  <mergeCells count="1">
    <mergeCell ref="B4:D4"/>
  </mergeCells>
  <phoneticPr fontId="0" type="noConversion"/>
  <pageMargins left="0.39370078740157483" right="0.39370078740157483" top="0.39370078740157483" bottom="0.39370078740157483" header="0" footer="0.39370078740157483"/>
  <pageSetup paperSize="9" scale="79"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K345"/>
  <sheetViews>
    <sheetView showGridLines="0" zoomScaleNormal="100" zoomScaleSheetLayoutView="80" workbookViewId="0"/>
  </sheetViews>
  <sheetFormatPr baseColWidth="10" defaultRowHeight="15.75" x14ac:dyDescent="0.3"/>
  <cols>
    <col min="1" max="1" width="40.28515625" style="7" customWidth="1"/>
    <col min="2" max="2" width="11.7109375" style="7" customWidth="1"/>
    <col min="3" max="3" width="13.5703125" style="7" customWidth="1"/>
    <col min="4" max="4" width="1.5703125" style="7" customWidth="1"/>
    <col min="5" max="5" width="13.42578125" style="7" customWidth="1"/>
    <col min="6" max="6" width="12.5703125" style="7" customWidth="1"/>
    <col min="7" max="7" width="13.42578125" style="7" customWidth="1"/>
    <col min="8" max="8" width="1.5703125" style="7" customWidth="1"/>
    <col min="9" max="9" width="10.140625" style="7" customWidth="1"/>
    <col min="10" max="16384" width="11.42578125" style="7"/>
  </cols>
  <sheetData>
    <row r="1" spans="1:10" ht="15" customHeight="1" x14ac:dyDescent="0.3">
      <c r="A1" s="48"/>
      <c r="B1" s="48"/>
      <c r="C1" s="48"/>
      <c r="D1" s="48"/>
      <c r="E1" s="48"/>
      <c r="F1" s="48"/>
      <c r="G1" s="48"/>
      <c r="H1" s="48"/>
      <c r="I1" s="48"/>
    </row>
    <row r="2" spans="1:10" s="416" customFormat="1" ht="20.25" customHeight="1" x14ac:dyDescent="0.2">
      <c r="A2" s="398" t="s">
        <v>410</v>
      </c>
      <c r="B2" s="415"/>
      <c r="C2" s="415"/>
      <c r="D2" s="415"/>
      <c r="E2" s="160"/>
      <c r="F2" s="393"/>
      <c r="H2" s="415"/>
      <c r="I2" s="24" t="s">
        <v>162</v>
      </c>
    </row>
    <row r="3" spans="1:10" x14ac:dyDescent="0.3">
      <c r="A3" s="74" t="s">
        <v>140</v>
      </c>
    </row>
    <row r="4" spans="1:10" s="51" customFormat="1" ht="13.5" x14ac:dyDescent="0.25">
      <c r="A4" s="161"/>
      <c r="B4" s="365" t="s">
        <v>30</v>
      </c>
      <c r="C4" s="365"/>
      <c r="D4" s="65"/>
      <c r="E4" s="365" t="s">
        <v>31</v>
      </c>
      <c r="F4" s="365"/>
      <c r="G4" s="365"/>
      <c r="H4" s="65"/>
      <c r="I4" s="366" t="s">
        <v>451</v>
      </c>
    </row>
    <row r="5" spans="1:10" s="10" customFormat="1" ht="48.6" customHeight="1" x14ac:dyDescent="0.25">
      <c r="A5" s="163" t="s">
        <v>0</v>
      </c>
      <c r="B5" s="162" t="s">
        <v>360</v>
      </c>
      <c r="C5" s="162" t="s">
        <v>432</v>
      </c>
      <c r="D5" s="65"/>
      <c r="E5" s="162" t="s">
        <v>361</v>
      </c>
      <c r="F5" s="162" t="s">
        <v>9</v>
      </c>
      <c r="G5" s="162" t="s">
        <v>362</v>
      </c>
      <c r="H5" s="65"/>
      <c r="I5" s="365"/>
    </row>
    <row r="6" spans="1:10" s="10" customFormat="1" ht="7.15" customHeight="1" x14ac:dyDescent="0.25">
      <c r="A6" s="63"/>
      <c r="B6" s="65"/>
      <c r="C6" s="65"/>
      <c r="D6" s="65"/>
      <c r="E6" s="65"/>
      <c r="F6" s="65"/>
      <c r="G6" s="65"/>
      <c r="H6" s="65"/>
      <c r="I6" s="65"/>
    </row>
    <row r="7" spans="1:10" s="10" customFormat="1" ht="13.5" x14ac:dyDescent="0.25">
      <c r="A7" s="163" t="s">
        <v>145</v>
      </c>
      <c r="B7" s="164"/>
      <c r="C7" s="164"/>
      <c r="D7" s="164"/>
      <c r="E7" s="164"/>
      <c r="F7" s="164"/>
      <c r="G7" s="164"/>
      <c r="H7" s="164"/>
      <c r="I7" s="164"/>
      <c r="J7" s="140"/>
    </row>
    <row r="8" spans="1:10" s="10" customFormat="1" ht="22.5" x14ac:dyDescent="0.25">
      <c r="A8" s="86" t="s">
        <v>662</v>
      </c>
      <c r="B8" s="101">
        <v>305236</v>
      </c>
      <c r="C8" s="101">
        <v>0</v>
      </c>
      <c r="D8" s="101"/>
      <c r="E8" s="101">
        <v>315058</v>
      </c>
      <c r="F8" s="101">
        <v>14266</v>
      </c>
      <c r="G8" s="101">
        <v>0</v>
      </c>
      <c r="H8" s="101"/>
      <c r="I8" s="101">
        <v>-1954</v>
      </c>
    </row>
    <row r="9" spans="1:10" s="10" customFormat="1" ht="13.5" x14ac:dyDescent="0.25">
      <c r="A9" s="284" t="s">
        <v>665</v>
      </c>
      <c r="B9" s="285">
        <v>184966</v>
      </c>
      <c r="C9" s="285">
        <v>0</v>
      </c>
      <c r="D9" s="285"/>
      <c r="E9" s="285">
        <v>196669</v>
      </c>
      <c r="F9" s="285">
        <v>11059</v>
      </c>
      <c r="G9" s="285">
        <v>0</v>
      </c>
      <c r="H9" s="285"/>
      <c r="I9" s="285">
        <v>0</v>
      </c>
    </row>
    <row r="10" spans="1:10" s="10" customFormat="1" ht="13.5" x14ac:dyDescent="0.25">
      <c r="A10" s="284" t="s">
        <v>667</v>
      </c>
      <c r="B10" s="285">
        <v>699107</v>
      </c>
      <c r="C10" s="285">
        <v>0</v>
      </c>
      <c r="D10" s="285"/>
      <c r="E10" s="285">
        <v>726218</v>
      </c>
      <c r="F10" s="285">
        <v>25437</v>
      </c>
      <c r="G10" s="285">
        <v>0</v>
      </c>
      <c r="H10" s="285"/>
      <c r="I10" s="285">
        <v>2227</v>
      </c>
    </row>
    <row r="11" spans="1:10" s="10" customFormat="1" ht="13.5" x14ac:dyDescent="0.25">
      <c r="A11" s="284" t="s">
        <v>545</v>
      </c>
      <c r="B11" s="285">
        <v>94219</v>
      </c>
      <c r="C11" s="285">
        <v>0</v>
      </c>
      <c r="D11" s="285"/>
      <c r="E11" s="285">
        <v>95333</v>
      </c>
      <c r="F11" s="285">
        <v>12111</v>
      </c>
      <c r="G11" s="285">
        <v>-261</v>
      </c>
      <c r="H11" s="285"/>
      <c r="I11" s="285">
        <v>-1497</v>
      </c>
    </row>
    <row r="12" spans="1:10" s="10" customFormat="1" ht="13.5" x14ac:dyDescent="0.25">
      <c r="A12" s="284" t="s">
        <v>547</v>
      </c>
      <c r="B12" s="285">
        <v>314555</v>
      </c>
      <c r="C12" s="285">
        <v>0</v>
      </c>
      <c r="D12" s="285"/>
      <c r="E12" s="285">
        <v>316851</v>
      </c>
      <c r="F12" s="285">
        <v>36000</v>
      </c>
      <c r="G12" s="285">
        <v>0</v>
      </c>
      <c r="H12" s="285"/>
      <c r="I12" s="285">
        <v>0</v>
      </c>
    </row>
    <row r="13" spans="1:10" s="10" customFormat="1" ht="13.5" x14ac:dyDescent="0.25">
      <c r="A13" s="284" t="s">
        <v>548</v>
      </c>
      <c r="B13" s="285">
        <v>65277</v>
      </c>
      <c r="C13" s="285">
        <v>0</v>
      </c>
      <c r="D13" s="285"/>
      <c r="E13" s="285">
        <v>67340</v>
      </c>
      <c r="F13" s="285">
        <v>1696</v>
      </c>
      <c r="G13" s="285">
        <v>-62</v>
      </c>
      <c r="H13" s="285"/>
      <c r="I13" s="285">
        <v>-2485</v>
      </c>
    </row>
    <row r="14" spans="1:10" s="10" customFormat="1" ht="13.5" x14ac:dyDescent="0.25">
      <c r="A14" s="284" t="s">
        <v>549</v>
      </c>
      <c r="B14" s="285">
        <v>105672</v>
      </c>
      <c r="C14" s="285">
        <v>1061</v>
      </c>
      <c r="D14" s="285"/>
      <c r="E14" s="285">
        <v>107259</v>
      </c>
      <c r="F14" s="285">
        <v>8</v>
      </c>
      <c r="G14" s="285">
        <v>-18305</v>
      </c>
      <c r="H14" s="285"/>
      <c r="I14" s="285">
        <v>-6071</v>
      </c>
    </row>
    <row r="15" spans="1:10" s="10" customFormat="1" ht="13.5" x14ac:dyDescent="0.25">
      <c r="A15" s="284" t="s">
        <v>550</v>
      </c>
      <c r="B15" s="285">
        <v>69147</v>
      </c>
      <c r="C15" s="285">
        <v>0</v>
      </c>
      <c r="D15" s="285"/>
      <c r="E15" s="285">
        <v>72249</v>
      </c>
      <c r="F15" s="285">
        <v>1445</v>
      </c>
      <c r="G15" s="285">
        <v>-134</v>
      </c>
      <c r="H15" s="285"/>
      <c r="I15" s="285">
        <v>-653</v>
      </c>
    </row>
    <row r="16" spans="1:10" s="10" customFormat="1" ht="13.5" x14ac:dyDescent="0.25">
      <c r="A16" s="284" t="s">
        <v>551</v>
      </c>
      <c r="B16" s="285">
        <v>13323478</v>
      </c>
      <c r="C16" s="285">
        <v>0</v>
      </c>
      <c r="D16" s="285"/>
      <c r="E16" s="285">
        <v>13321147</v>
      </c>
      <c r="F16" s="285">
        <v>390706</v>
      </c>
      <c r="G16" s="285">
        <v>-36</v>
      </c>
      <c r="H16" s="285"/>
      <c r="I16" s="285">
        <v>0</v>
      </c>
    </row>
    <row r="17" spans="1:9" s="10" customFormat="1" ht="13.5" x14ac:dyDescent="0.25">
      <c r="A17" s="284" t="s">
        <v>552</v>
      </c>
      <c r="B17" s="285">
        <v>1515466</v>
      </c>
      <c r="C17" s="285">
        <v>0</v>
      </c>
      <c r="D17" s="285"/>
      <c r="E17" s="285">
        <v>1515123</v>
      </c>
      <c r="F17" s="285">
        <v>29113</v>
      </c>
      <c r="G17" s="285">
        <v>-3</v>
      </c>
      <c r="H17" s="285"/>
      <c r="I17" s="285">
        <v>0</v>
      </c>
    </row>
    <row r="18" spans="1:9" s="10" customFormat="1" ht="13.5" x14ac:dyDescent="0.25">
      <c r="A18" s="284" t="s">
        <v>553</v>
      </c>
      <c r="B18" s="285">
        <v>2157750</v>
      </c>
      <c r="C18" s="285">
        <v>0</v>
      </c>
      <c r="D18" s="285"/>
      <c r="E18" s="285">
        <v>2157117</v>
      </c>
      <c r="F18" s="285">
        <v>59875</v>
      </c>
      <c r="G18" s="285">
        <v>-231</v>
      </c>
      <c r="H18" s="285"/>
      <c r="I18" s="285">
        <v>0</v>
      </c>
    </row>
    <row r="19" spans="1:9" s="10" customFormat="1" ht="13.5" x14ac:dyDescent="0.25">
      <c r="A19" s="284" t="s">
        <v>554</v>
      </c>
      <c r="B19" s="285">
        <v>1129119</v>
      </c>
      <c r="C19" s="285">
        <v>0</v>
      </c>
      <c r="D19" s="285"/>
      <c r="E19" s="285">
        <v>1128819</v>
      </c>
      <c r="F19" s="285">
        <v>28614</v>
      </c>
      <c r="G19" s="285">
        <v>-217</v>
      </c>
      <c r="H19" s="285"/>
      <c r="I19" s="285">
        <v>0</v>
      </c>
    </row>
    <row r="20" spans="1:9" s="10" customFormat="1" ht="13.5" x14ac:dyDescent="0.25">
      <c r="A20" s="284" t="s">
        <v>555</v>
      </c>
      <c r="B20" s="285">
        <v>2000617</v>
      </c>
      <c r="C20" s="285">
        <v>0</v>
      </c>
      <c r="D20" s="285"/>
      <c r="E20" s="285">
        <v>2000205</v>
      </c>
      <c r="F20" s="285">
        <v>41000</v>
      </c>
      <c r="G20" s="285">
        <v>-5</v>
      </c>
      <c r="H20" s="285"/>
      <c r="I20" s="285">
        <v>0</v>
      </c>
    </row>
    <row r="21" spans="1:9" s="10" customFormat="1" ht="13.5" x14ac:dyDescent="0.25">
      <c r="A21" s="284" t="s">
        <v>556</v>
      </c>
      <c r="B21" s="285">
        <v>16545</v>
      </c>
      <c r="C21" s="285">
        <v>0</v>
      </c>
      <c r="D21" s="285"/>
      <c r="E21" s="285">
        <v>18027</v>
      </c>
      <c r="F21" s="285">
        <v>16604</v>
      </c>
      <c r="G21" s="285">
        <v>-5756</v>
      </c>
      <c r="H21" s="285"/>
      <c r="I21" s="285">
        <v>-260</v>
      </c>
    </row>
    <row r="22" spans="1:9" s="10" customFormat="1" ht="13.5" x14ac:dyDescent="0.25">
      <c r="A22" s="284" t="s">
        <v>557</v>
      </c>
      <c r="B22" s="285">
        <v>2842221</v>
      </c>
      <c r="C22" s="285">
        <v>0</v>
      </c>
      <c r="D22" s="285"/>
      <c r="E22" s="285">
        <v>2897310</v>
      </c>
      <c r="F22" s="285">
        <v>155097</v>
      </c>
      <c r="G22" s="285">
        <v>-78938</v>
      </c>
      <c r="H22" s="285"/>
      <c r="I22" s="285">
        <v>-27187</v>
      </c>
    </row>
    <row r="23" spans="1:9" s="10" customFormat="1" ht="13.5" x14ac:dyDescent="0.25">
      <c r="A23" s="284" t="s">
        <v>558</v>
      </c>
      <c r="B23" s="285">
        <v>0</v>
      </c>
      <c r="C23" s="285">
        <v>49863</v>
      </c>
      <c r="D23" s="285"/>
      <c r="E23" s="285">
        <v>49863</v>
      </c>
      <c r="F23" s="285">
        <v>0</v>
      </c>
      <c r="G23" s="285">
        <v>-115699</v>
      </c>
      <c r="H23" s="285"/>
      <c r="I23" s="285">
        <v>0</v>
      </c>
    </row>
    <row r="24" spans="1:9" s="10" customFormat="1" ht="13.5" x14ac:dyDescent="0.25">
      <c r="A24" s="284" t="s">
        <v>757</v>
      </c>
      <c r="B24" s="285">
        <v>124062</v>
      </c>
      <c r="C24" s="285">
        <v>248</v>
      </c>
      <c r="D24" s="285"/>
      <c r="E24" s="285">
        <v>124610</v>
      </c>
      <c r="F24" s="285">
        <v>8217</v>
      </c>
      <c r="G24" s="285">
        <v>-299</v>
      </c>
      <c r="H24" s="285"/>
      <c r="I24" s="285">
        <v>-718</v>
      </c>
    </row>
    <row r="25" spans="1:9" s="10" customFormat="1" ht="13.5" x14ac:dyDescent="0.25">
      <c r="A25" s="284" t="s">
        <v>758</v>
      </c>
      <c r="B25" s="285">
        <v>136715</v>
      </c>
      <c r="C25" s="285">
        <v>0</v>
      </c>
      <c r="D25" s="285"/>
      <c r="E25" s="285">
        <v>141491</v>
      </c>
      <c r="F25" s="285">
        <v>7738</v>
      </c>
      <c r="G25" s="285">
        <v>-533</v>
      </c>
      <c r="H25" s="285"/>
      <c r="I25" s="285">
        <v>-973</v>
      </c>
    </row>
    <row r="26" spans="1:9" s="10" customFormat="1" ht="13.5" x14ac:dyDescent="0.25">
      <c r="A26" s="284" t="s">
        <v>759</v>
      </c>
      <c r="B26" s="285">
        <v>158398</v>
      </c>
      <c r="C26" s="285">
        <v>209</v>
      </c>
      <c r="D26" s="285"/>
      <c r="E26" s="285">
        <v>161845</v>
      </c>
      <c r="F26" s="285">
        <v>8003</v>
      </c>
      <c r="G26" s="285">
        <v>0</v>
      </c>
      <c r="H26" s="285"/>
      <c r="I26" s="285">
        <v>-1051</v>
      </c>
    </row>
    <row r="27" spans="1:9" s="10" customFormat="1" ht="13.5" x14ac:dyDescent="0.25">
      <c r="A27" s="284" t="s">
        <v>760</v>
      </c>
      <c r="B27" s="285">
        <v>377076</v>
      </c>
      <c r="C27" s="285">
        <v>823</v>
      </c>
      <c r="D27" s="285"/>
      <c r="E27" s="285">
        <v>386499</v>
      </c>
      <c r="F27" s="285">
        <v>8249</v>
      </c>
      <c r="G27" s="285">
        <v>-1352</v>
      </c>
      <c r="H27" s="285"/>
      <c r="I27" s="285">
        <v>-5390</v>
      </c>
    </row>
    <row r="28" spans="1:9" s="10" customFormat="1" ht="13.5" x14ac:dyDescent="0.25">
      <c r="A28" s="284" t="s">
        <v>761</v>
      </c>
      <c r="B28" s="285">
        <v>178677</v>
      </c>
      <c r="C28" s="285">
        <v>212</v>
      </c>
      <c r="D28" s="285"/>
      <c r="E28" s="285">
        <v>183710</v>
      </c>
      <c r="F28" s="285">
        <v>5015</v>
      </c>
      <c r="G28" s="285">
        <v>0</v>
      </c>
      <c r="H28" s="285"/>
      <c r="I28" s="285">
        <v>-1998</v>
      </c>
    </row>
    <row r="29" spans="1:9" s="10" customFormat="1" ht="13.5" x14ac:dyDescent="0.25">
      <c r="A29" s="284" t="s">
        <v>762</v>
      </c>
      <c r="B29" s="285">
        <v>415728</v>
      </c>
      <c r="C29" s="285">
        <v>1618</v>
      </c>
      <c r="D29" s="285"/>
      <c r="E29" s="285">
        <v>419236</v>
      </c>
      <c r="F29" s="285">
        <v>10387</v>
      </c>
      <c r="G29" s="285">
        <v>0</v>
      </c>
      <c r="H29" s="285"/>
      <c r="I29" s="285">
        <v>-5016</v>
      </c>
    </row>
    <row r="30" spans="1:9" s="10" customFormat="1" ht="13.5" x14ac:dyDescent="0.25">
      <c r="A30" s="284" t="s">
        <v>763</v>
      </c>
      <c r="B30" s="285">
        <v>606493</v>
      </c>
      <c r="C30" s="285">
        <v>1661</v>
      </c>
      <c r="D30" s="285"/>
      <c r="E30" s="285">
        <v>617544</v>
      </c>
      <c r="F30" s="285">
        <v>11093</v>
      </c>
      <c r="G30" s="285">
        <v>-443</v>
      </c>
      <c r="H30" s="285"/>
      <c r="I30" s="285">
        <v>-7303</v>
      </c>
    </row>
    <row r="31" spans="1:9" s="10" customFormat="1" ht="13.5" x14ac:dyDescent="0.25">
      <c r="A31" s="284" t="s">
        <v>764</v>
      </c>
      <c r="B31" s="285">
        <v>422263</v>
      </c>
      <c r="C31" s="285">
        <v>2816</v>
      </c>
      <c r="D31" s="285"/>
      <c r="E31" s="285">
        <v>425604</v>
      </c>
      <c r="F31" s="285">
        <v>12211</v>
      </c>
      <c r="G31" s="285">
        <v>-4896</v>
      </c>
      <c r="H31" s="285"/>
      <c r="I31" s="285">
        <v>-5878</v>
      </c>
    </row>
    <row r="32" spans="1:9" s="10" customFormat="1" ht="13.5" x14ac:dyDescent="0.25">
      <c r="A32" s="284" t="s">
        <v>765</v>
      </c>
      <c r="B32" s="285">
        <v>504346</v>
      </c>
      <c r="C32" s="285">
        <v>2052</v>
      </c>
      <c r="D32" s="285"/>
      <c r="E32" s="285">
        <v>512682</v>
      </c>
      <c r="F32" s="285">
        <v>37035</v>
      </c>
      <c r="G32" s="285">
        <v>-13516</v>
      </c>
      <c r="H32" s="285"/>
      <c r="I32" s="285">
        <v>-19873</v>
      </c>
    </row>
    <row r="33" spans="1:9" s="10" customFormat="1" ht="13.5" x14ac:dyDescent="0.25">
      <c r="A33" s="284" t="s">
        <v>766</v>
      </c>
      <c r="B33" s="285">
        <v>361153</v>
      </c>
      <c r="C33" s="285">
        <v>1763</v>
      </c>
      <c r="D33" s="285"/>
      <c r="E33" s="285">
        <v>364245</v>
      </c>
      <c r="F33" s="285">
        <v>24971</v>
      </c>
      <c r="G33" s="285">
        <v>-7481</v>
      </c>
      <c r="H33" s="285"/>
      <c r="I33" s="285">
        <v>-14600</v>
      </c>
    </row>
    <row r="34" spans="1:9" s="10" customFormat="1" ht="13.5" x14ac:dyDescent="0.25">
      <c r="A34" s="284" t="s">
        <v>559</v>
      </c>
      <c r="B34" s="285">
        <v>2288223</v>
      </c>
      <c r="C34" s="285">
        <v>4285</v>
      </c>
      <c r="D34" s="285"/>
      <c r="E34" s="285">
        <v>2298361</v>
      </c>
      <c r="F34" s="285">
        <v>204715</v>
      </c>
      <c r="G34" s="285">
        <v>-12703</v>
      </c>
      <c r="H34" s="285"/>
      <c r="I34" s="285">
        <v>-92038</v>
      </c>
    </row>
    <row r="35" spans="1:9" s="10" customFormat="1" ht="13.5" x14ac:dyDescent="0.25">
      <c r="A35" s="284" t="s">
        <v>560</v>
      </c>
      <c r="B35" s="285">
        <v>748671</v>
      </c>
      <c r="C35" s="285">
        <v>1402</v>
      </c>
      <c r="D35" s="285"/>
      <c r="E35" s="285">
        <v>771188</v>
      </c>
      <c r="F35" s="285">
        <v>60264</v>
      </c>
      <c r="G35" s="285">
        <v>-8418</v>
      </c>
      <c r="H35" s="285"/>
      <c r="I35" s="285">
        <v>-32115</v>
      </c>
    </row>
    <row r="36" spans="1:9" s="10" customFormat="1" ht="13.5" x14ac:dyDescent="0.25">
      <c r="A36" s="284" t="s">
        <v>561</v>
      </c>
      <c r="B36" s="285">
        <v>847590</v>
      </c>
      <c r="C36" s="285">
        <v>739</v>
      </c>
      <c r="D36" s="285"/>
      <c r="E36" s="285">
        <v>874569</v>
      </c>
      <c r="F36" s="285">
        <v>71149</v>
      </c>
      <c r="G36" s="285">
        <v>-6831</v>
      </c>
      <c r="H36" s="285"/>
      <c r="I36" s="285">
        <v>-35287</v>
      </c>
    </row>
    <row r="37" spans="1:9" s="10" customFormat="1" ht="13.5" x14ac:dyDescent="0.25">
      <c r="A37" s="284" t="s">
        <v>562</v>
      </c>
      <c r="B37" s="285">
        <v>316004</v>
      </c>
      <c r="C37" s="285">
        <v>0</v>
      </c>
      <c r="D37" s="285"/>
      <c r="E37" s="285">
        <v>323780</v>
      </c>
      <c r="F37" s="285">
        <v>24084</v>
      </c>
      <c r="G37" s="285">
        <v>0</v>
      </c>
      <c r="H37" s="285"/>
      <c r="I37" s="285">
        <v>-5344</v>
      </c>
    </row>
    <row r="38" spans="1:9" s="10" customFormat="1" ht="13.5" x14ac:dyDescent="0.25">
      <c r="A38" s="284" t="s">
        <v>563</v>
      </c>
      <c r="B38" s="285">
        <v>394713</v>
      </c>
      <c r="C38" s="285">
        <v>0</v>
      </c>
      <c r="D38" s="285"/>
      <c r="E38" s="285">
        <v>402799</v>
      </c>
      <c r="F38" s="285">
        <v>17376</v>
      </c>
      <c r="G38" s="285">
        <v>0</v>
      </c>
      <c r="H38" s="285"/>
      <c r="I38" s="285">
        <v>-4241</v>
      </c>
    </row>
    <row r="39" spans="1:9" s="10" customFormat="1" ht="13.5" x14ac:dyDescent="0.25">
      <c r="A39" s="284" t="s">
        <v>767</v>
      </c>
      <c r="B39" s="285">
        <v>36868</v>
      </c>
      <c r="C39" s="285">
        <v>0</v>
      </c>
      <c r="D39" s="285"/>
      <c r="E39" s="285">
        <v>37117</v>
      </c>
      <c r="F39" s="285">
        <v>3852</v>
      </c>
      <c r="G39" s="285">
        <v>0</v>
      </c>
      <c r="H39" s="285"/>
      <c r="I39" s="285">
        <v>0</v>
      </c>
    </row>
    <row r="40" spans="1:9" s="10" customFormat="1" ht="13.5" x14ac:dyDescent="0.25">
      <c r="A40" s="284" t="s">
        <v>768</v>
      </c>
      <c r="B40" s="285">
        <v>29842</v>
      </c>
      <c r="C40" s="285">
        <v>0</v>
      </c>
      <c r="D40" s="285"/>
      <c r="E40" s="285">
        <v>30243</v>
      </c>
      <c r="F40" s="285">
        <v>3501</v>
      </c>
      <c r="G40" s="285">
        <v>0</v>
      </c>
      <c r="H40" s="285"/>
      <c r="I40" s="285">
        <v>-18</v>
      </c>
    </row>
    <row r="41" spans="1:9" s="10" customFormat="1" ht="13.5" x14ac:dyDescent="0.25">
      <c r="A41" s="284" t="s">
        <v>564</v>
      </c>
      <c r="B41" s="285">
        <v>76331</v>
      </c>
      <c r="C41" s="285">
        <v>0</v>
      </c>
      <c r="D41" s="285"/>
      <c r="E41" s="285">
        <v>77031</v>
      </c>
      <c r="F41" s="285">
        <v>5661</v>
      </c>
      <c r="G41" s="285">
        <v>-446</v>
      </c>
      <c r="H41" s="285"/>
      <c r="I41" s="285">
        <v>16</v>
      </c>
    </row>
    <row r="42" spans="1:9" s="10" customFormat="1" ht="13.5" x14ac:dyDescent="0.25">
      <c r="A42" s="284" t="s">
        <v>565</v>
      </c>
      <c r="B42" s="285">
        <v>66964</v>
      </c>
      <c r="C42" s="285">
        <v>4562</v>
      </c>
      <c r="D42" s="285"/>
      <c r="E42" s="285">
        <v>71956</v>
      </c>
      <c r="F42" s="285">
        <v>0</v>
      </c>
      <c r="G42" s="285">
        <v>-15088</v>
      </c>
      <c r="H42" s="285"/>
      <c r="I42" s="285">
        <v>-4242</v>
      </c>
    </row>
    <row r="43" spans="1:9" s="10" customFormat="1" ht="13.5" x14ac:dyDescent="0.25">
      <c r="A43" s="284" t="s">
        <v>566</v>
      </c>
      <c r="B43" s="285">
        <v>77683</v>
      </c>
      <c r="C43" s="285">
        <v>50</v>
      </c>
      <c r="D43" s="285"/>
      <c r="E43" s="285">
        <v>80879</v>
      </c>
      <c r="F43" s="285">
        <v>5007</v>
      </c>
      <c r="G43" s="285">
        <v>0</v>
      </c>
      <c r="H43" s="285"/>
      <c r="I43" s="285">
        <v>-2891</v>
      </c>
    </row>
    <row r="44" spans="1:9" s="10" customFormat="1" ht="13.5" x14ac:dyDescent="0.25">
      <c r="A44" s="284" t="s">
        <v>567</v>
      </c>
      <c r="B44" s="285">
        <v>200331</v>
      </c>
      <c r="C44" s="285">
        <v>146</v>
      </c>
      <c r="D44" s="285"/>
      <c r="E44" s="285">
        <v>202042</v>
      </c>
      <c r="F44" s="285">
        <v>4532</v>
      </c>
      <c r="G44" s="285">
        <v>-1196</v>
      </c>
      <c r="H44" s="285"/>
      <c r="I44" s="285">
        <v>-5705</v>
      </c>
    </row>
    <row r="45" spans="1:9" s="10" customFormat="1" ht="13.5" x14ac:dyDescent="0.25">
      <c r="A45" s="284" t="s">
        <v>568</v>
      </c>
      <c r="B45" s="285">
        <v>47813</v>
      </c>
      <c r="C45" s="285">
        <v>1386</v>
      </c>
      <c r="D45" s="285"/>
      <c r="E45" s="285">
        <v>48332</v>
      </c>
      <c r="F45" s="285">
        <v>18632</v>
      </c>
      <c r="G45" s="285">
        <v>0</v>
      </c>
      <c r="H45" s="285"/>
      <c r="I45" s="285">
        <v>-36</v>
      </c>
    </row>
    <row r="46" spans="1:9" s="10" customFormat="1" ht="13.5" x14ac:dyDescent="0.25">
      <c r="A46" s="284" t="s">
        <v>569</v>
      </c>
      <c r="B46" s="285">
        <v>58244</v>
      </c>
      <c r="C46" s="285">
        <v>0</v>
      </c>
      <c r="D46" s="285"/>
      <c r="E46" s="285">
        <v>59936</v>
      </c>
      <c r="F46" s="285">
        <v>8417</v>
      </c>
      <c r="G46" s="285">
        <v>-125</v>
      </c>
      <c r="H46" s="285"/>
      <c r="I46" s="285">
        <v>-3137</v>
      </c>
    </row>
    <row r="47" spans="1:9" s="10" customFormat="1" ht="13.5" x14ac:dyDescent="0.25">
      <c r="A47" s="284" t="s">
        <v>570</v>
      </c>
      <c r="B47" s="285">
        <v>78685</v>
      </c>
      <c r="C47" s="285">
        <v>0</v>
      </c>
      <c r="D47" s="285"/>
      <c r="E47" s="285">
        <v>80372</v>
      </c>
      <c r="F47" s="285">
        <v>8200</v>
      </c>
      <c r="G47" s="285">
        <v>-753</v>
      </c>
      <c r="H47" s="285"/>
      <c r="I47" s="285">
        <v>-694</v>
      </c>
    </row>
    <row r="48" spans="1:9" s="10" customFormat="1" ht="13.5" x14ac:dyDescent="0.25">
      <c r="A48" s="284" t="s">
        <v>571</v>
      </c>
      <c r="B48" s="285">
        <v>123135</v>
      </c>
      <c r="C48" s="285">
        <v>77</v>
      </c>
      <c r="D48" s="285"/>
      <c r="E48" s="285">
        <v>127713</v>
      </c>
      <c r="F48" s="285">
        <v>12165</v>
      </c>
      <c r="G48" s="285">
        <v>-3535</v>
      </c>
      <c r="H48" s="285"/>
      <c r="I48" s="285">
        <v>-4907</v>
      </c>
    </row>
    <row r="49" spans="1:9" s="10" customFormat="1" ht="13.5" x14ac:dyDescent="0.25">
      <c r="A49" s="284" t="s">
        <v>572</v>
      </c>
      <c r="B49" s="285">
        <v>283839</v>
      </c>
      <c r="C49" s="285">
        <v>0</v>
      </c>
      <c r="D49" s="285"/>
      <c r="E49" s="285">
        <v>291392</v>
      </c>
      <c r="F49" s="285">
        <v>10495</v>
      </c>
      <c r="G49" s="285">
        <v>0</v>
      </c>
      <c r="H49" s="285"/>
      <c r="I49" s="285">
        <v>-5370</v>
      </c>
    </row>
    <row r="50" spans="1:9" s="10" customFormat="1" ht="13.5" x14ac:dyDescent="0.25">
      <c r="A50" s="284" t="s">
        <v>573</v>
      </c>
      <c r="B50" s="285">
        <v>527219</v>
      </c>
      <c r="C50" s="285">
        <v>0</v>
      </c>
      <c r="D50" s="285"/>
      <c r="E50" s="285">
        <v>537193</v>
      </c>
      <c r="F50" s="285">
        <v>18171</v>
      </c>
      <c r="G50" s="285">
        <v>-17523</v>
      </c>
      <c r="H50" s="285"/>
      <c r="I50" s="285">
        <v>-24712</v>
      </c>
    </row>
    <row r="51" spans="1:9" s="10" customFormat="1" ht="13.5" x14ac:dyDescent="0.25">
      <c r="A51" s="284" t="s">
        <v>574</v>
      </c>
      <c r="B51" s="285">
        <v>44449</v>
      </c>
      <c r="C51" s="285">
        <v>0</v>
      </c>
      <c r="D51" s="285"/>
      <c r="E51" s="285">
        <v>44538</v>
      </c>
      <c r="F51" s="285">
        <v>5081</v>
      </c>
      <c r="G51" s="285">
        <v>-380</v>
      </c>
      <c r="H51" s="285"/>
      <c r="I51" s="285">
        <v>-637</v>
      </c>
    </row>
    <row r="52" spans="1:9" s="10" customFormat="1" ht="13.5" x14ac:dyDescent="0.25">
      <c r="A52" s="284" t="s">
        <v>769</v>
      </c>
      <c r="B52" s="285">
        <v>41466</v>
      </c>
      <c r="C52" s="285">
        <v>135</v>
      </c>
      <c r="D52" s="285"/>
      <c r="E52" s="285">
        <v>43108</v>
      </c>
      <c r="F52" s="285">
        <v>2086</v>
      </c>
      <c r="G52" s="285">
        <v>-233</v>
      </c>
      <c r="H52" s="285"/>
      <c r="I52" s="285">
        <v>-46</v>
      </c>
    </row>
    <row r="53" spans="1:9" s="10" customFormat="1" ht="13.5" x14ac:dyDescent="0.25">
      <c r="A53" s="284" t="s">
        <v>575</v>
      </c>
      <c r="B53" s="285">
        <v>10333</v>
      </c>
      <c r="C53" s="285">
        <v>0</v>
      </c>
      <c r="D53" s="285"/>
      <c r="E53" s="285">
        <v>11107</v>
      </c>
      <c r="F53" s="285">
        <v>7681</v>
      </c>
      <c r="G53" s="285">
        <v>-1137</v>
      </c>
      <c r="H53" s="285"/>
      <c r="I53" s="285">
        <v>0</v>
      </c>
    </row>
    <row r="54" spans="1:9" s="10" customFormat="1" ht="13.5" x14ac:dyDescent="0.25">
      <c r="A54" s="284" t="s">
        <v>473</v>
      </c>
      <c r="B54" s="285">
        <v>171550</v>
      </c>
      <c r="C54" s="285">
        <v>0</v>
      </c>
      <c r="D54" s="285"/>
      <c r="E54" s="285">
        <v>175322</v>
      </c>
      <c r="F54" s="285">
        <v>22865</v>
      </c>
      <c r="G54" s="285">
        <v>0</v>
      </c>
      <c r="H54" s="285"/>
      <c r="I54" s="285">
        <v>-5753</v>
      </c>
    </row>
    <row r="55" spans="1:9" s="10" customFormat="1" ht="13.5" x14ac:dyDescent="0.25">
      <c r="A55" s="284" t="s">
        <v>475</v>
      </c>
      <c r="B55" s="285">
        <v>1101653</v>
      </c>
      <c r="C55" s="285">
        <v>391</v>
      </c>
      <c r="D55" s="285"/>
      <c r="E55" s="285">
        <v>1090346</v>
      </c>
      <c r="F55" s="285">
        <v>4554</v>
      </c>
      <c r="G55" s="285">
        <v>-10170</v>
      </c>
      <c r="H55" s="285"/>
      <c r="I55" s="285">
        <v>-18080</v>
      </c>
    </row>
    <row r="56" spans="1:9" s="10" customFormat="1" ht="13.5" x14ac:dyDescent="0.25">
      <c r="A56" s="284" t="s">
        <v>476</v>
      </c>
      <c r="B56" s="285">
        <v>943433</v>
      </c>
      <c r="C56" s="285">
        <v>232</v>
      </c>
      <c r="D56" s="285"/>
      <c r="E56" s="285">
        <v>952250</v>
      </c>
      <c r="F56" s="285">
        <v>5544</v>
      </c>
      <c r="G56" s="285">
        <v>-13361</v>
      </c>
      <c r="H56" s="285"/>
      <c r="I56" s="285">
        <v>-13503</v>
      </c>
    </row>
    <row r="57" spans="1:9" s="10" customFormat="1" ht="13.5" x14ac:dyDescent="0.25">
      <c r="A57" s="284" t="s">
        <v>477</v>
      </c>
      <c r="B57" s="285">
        <v>1729429</v>
      </c>
      <c r="C57" s="285">
        <v>680</v>
      </c>
      <c r="D57" s="285"/>
      <c r="E57" s="285">
        <v>1661514</v>
      </c>
      <c r="F57" s="285">
        <v>195204</v>
      </c>
      <c r="G57" s="285">
        <v>-6703</v>
      </c>
      <c r="H57" s="285"/>
      <c r="I57" s="285">
        <v>-6820</v>
      </c>
    </row>
    <row r="58" spans="1:9" s="10" customFormat="1" ht="13.5" x14ac:dyDescent="0.25">
      <c r="A58" s="284" t="s">
        <v>478</v>
      </c>
      <c r="B58" s="285">
        <v>53185</v>
      </c>
      <c r="C58" s="285">
        <v>0</v>
      </c>
      <c r="D58" s="285"/>
      <c r="E58" s="285">
        <v>53563</v>
      </c>
      <c r="F58" s="285">
        <v>2610</v>
      </c>
      <c r="G58" s="285">
        <v>0</v>
      </c>
      <c r="H58" s="285"/>
      <c r="I58" s="285">
        <v>3274</v>
      </c>
    </row>
    <row r="59" spans="1:9" s="10" customFormat="1" ht="13.5" x14ac:dyDescent="0.25">
      <c r="A59" s="284" t="s">
        <v>748</v>
      </c>
      <c r="B59" s="285">
        <v>88635</v>
      </c>
      <c r="C59" s="285">
        <v>0</v>
      </c>
      <c r="D59" s="285"/>
      <c r="E59" s="285">
        <v>89277</v>
      </c>
      <c r="F59" s="285">
        <v>4001</v>
      </c>
      <c r="G59" s="285">
        <v>0</v>
      </c>
      <c r="H59" s="285"/>
      <c r="I59" s="285">
        <v>-1510</v>
      </c>
    </row>
    <row r="60" spans="1:9" s="10" customFormat="1" ht="13.5" x14ac:dyDescent="0.25">
      <c r="A60" s="284" t="s">
        <v>479</v>
      </c>
      <c r="B60" s="285">
        <v>106950</v>
      </c>
      <c r="C60" s="285">
        <v>0</v>
      </c>
      <c r="D60" s="285"/>
      <c r="E60" s="285">
        <v>109111</v>
      </c>
      <c r="F60" s="285">
        <v>5007</v>
      </c>
      <c r="G60" s="285">
        <v>0</v>
      </c>
      <c r="H60" s="285"/>
      <c r="I60" s="285">
        <v>-1383</v>
      </c>
    </row>
    <row r="61" spans="1:9" s="10" customFormat="1" ht="13.5" x14ac:dyDescent="0.25">
      <c r="A61" s="284" t="s">
        <v>480</v>
      </c>
      <c r="B61" s="285">
        <v>252265</v>
      </c>
      <c r="C61" s="285">
        <v>0</v>
      </c>
      <c r="D61" s="285"/>
      <c r="E61" s="285">
        <v>252137</v>
      </c>
      <c r="F61" s="285">
        <v>20816</v>
      </c>
      <c r="G61" s="285">
        <v>0</v>
      </c>
      <c r="H61" s="285"/>
      <c r="I61" s="285">
        <v>-3297</v>
      </c>
    </row>
    <row r="62" spans="1:9" s="10" customFormat="1" ht="13.5" x14ac:dyDescent="0.25">
      <c r="A62" s="284" t="s">
        <v>481</v>
      </c>
      <c r="B62" s="285">
        <v>325908</v>
      </c>
      <c r="C62" s="285">
        <v>0</v>
      </c>
      <c r="D62" s="285"/>
      <c r="E62" s="285">
        <v>322894</v>
      </c>
      <c r="F62" s="285">
        <v>6658</v>
      </c>
      <c r="G62" s="285">
        <v>0</v>
      </c>
      <c r="H62" s="285"/>
      <c r="I62" s="285">
        <v>-2969</v>
      </c>
    </row>
    <row r="63" spans="1:9" s="10" customFormat="1" ht="13.5" x14ac:dyDescent="0.25">
      <c r="A63" s="284" t="s">
        <v>482</v>
      </c>
      <c r="B63" s="285">
        <v>377450</v>
      </c>
      <c r="C63" s="285">
        <v>377</v>
      </c>
      <c r="D63" s="285"/>
      <c r="E63" s="285">
        <v>398326</v>
      </c>
      <c r="F63" s="285">
        <v>0</v>
      </c>
      <c r="G63" s="285">
        <v>-1279</v>
      </c>
      <c r="H63" s="285"/>
      <c r="I63" s="285">
        <v>-4442</v>
      </c>
    </row>
    <row r="64" spans="1:9" s="10" customFormat="1" ht="13.5" x14ac:dyDescent="0.25">
      <c r="A64" s="284" t="s">
        <v>483</v>
      </c>
      <c r="B64" s="285">
        <v>571328</v>
      </c>
      <c r="C64" s="285">
        <v>188</v>
      </c>
      <c r="D64" s="285"/>
      <c r="E64" s="285">
        <v>573899</v>
      </c>
      <c r="F64" s="285">
        <v>3500</v>
      </c>
      <c r="G64" s="285">
        <v>-10106</v>
      </c>
      <c r="H64" s="285"/>
      <c r="I64" s="285">
        <v>-9591</v>
      </c>
    </row>
    <row r="65" spans="1:9" s="10" customFormat="1" ht="13.5" x14ac:dyDescent="0.25">
      <c r="A65" s="284" t="s">
        <v>484</v>
      </c>
      <c r="B65" s="285">
        <v>464675</v>
      </c>
      <c r="C65" s="285">
        <v>347</v>
      </c>
      <c r="D65" s="285"/>
      <c r="E65" s="285">
        <v>475671</v>
      </c>
      <c r="F65" s="285">
        <v>0</v>
      </c>
      <c r="G65" s="285">
        <v>-36</v>
      </c>
      <c r="H65" s="285"/>
      <c r="I65" s="285">
        <v>-4975</v>
      </c>
    </row>
    <row r="66" spans="1:9" s="10" customFormat="1" ht="13.5" x14ac:dyDescent="0.25">
      <c r="A66" s="284" t="s">
        <v>749</v>
      </c>
      <c r="B66" s="285">
        <v>282315</v>
      </c>
      <c r="C66" s="285">
        <v>142</v>
      </c>
      <c r="D66" s="285"/>
      <c r="E66" s="285">
        <v>292337</v>
      </c>
      <c r="F66" s="285">
        <v>0</v>
      </c>
      <c r="G66" s="285">
        <v>-161</v>
      </c>
      <c r="H66" s="285"/>
      <c r="I66" s="285">
        <v>-3281</v>
      </c>
    </row>
    <row r="67" spans="1:9" s="10" customFormat="1" ht="13.5" x14ac:dyDescent="0.25">
      <c r="A67" s="284" t="s">
        <v>485</v>
      </c>
      <c r="B67" s="285">
        <v>600868</v>
      </c>
      <c r="C67" s="285">
        <v>1985</v>
      </c>
      <c r="D67" s="285"/>
      <c r="E67" s="285">
        <v>626932</v>
      </c>
      <c r="F67" s="285">
        <v>585</v>
      </c>
      <c r="G67" s="285">
        <v>-361</v>
      </c>
      <c r="H67" s="285"/>
      <c r="I67" s="285">
        <v>-7020</v>
      </c>
    </row>
    <row r="68" spans="1:9" s="10" customFormat="1" ht="13.5" x14ac:dyDescent="0.25">
      <c r="A68" s="284" t="s">
        <v>486</v>
      </c>
      <c r="B68" s="285">
        <v>71259</v>
      </c>
      <c r="C68" s="285">
        <v>1441</v>
      </c>
      <c r="D68" s="285"/>
      <c r="E68" s="285">
        <v>87553</v>
      </c>
      <c r="F68" s="285">
        <v>0</v>
      </c>
      <c r="G68" s="285">
        <v>-1940</v>
      </c>
      <c r="H68" s="285"/>
      <c r="I68" s="285">
        <v>-681</v>
      </c>
    </row>
    <row r="69" spans="1:9" s="10" customFormat="1" ht="13.5" x14ac:dyDescent="0.25">
      <c r="A69" s="284" t="s">
        <v>487</v>
      </c>
      <c r="B69" s="285">
        <v>103702</v>
      </c>
      <c r="C69" s="285">
        <v>1063</v>
      </c>
      <c r="D69" s="285"/>
      <c r="E69" s="285">
        <v>123029</v>
      </c>
      <c r="F69" s="285">
        <v>0</v>
      </c>
      <c r="G69" s="285">
        <v>-2071</v>
      </c>
      <c r="H69" s="285"/>
      <c r="I69" s="285">
        <v>-966</v>
      </c>
    </row>
    <row r="70" spans="1:9" s="10" customFormat="1" ht="13.5" x14ac:dyDescent="0.25">
      <c r="A70" s="284" t="s">
        <v>750</v>
      </c>
      <c r="B70" s="285">
        <v>101929</v>
      </c>
      <c r="C70" s="285">
        <v>71</v>
      </c>
      <c r="D70" s="285"/>
      <c r="E70" s="285">
        <v>106959</v>
      </c>
      <c r="F70" s="285">
        <v>13261</v>
      </c>
      <c r="G70" s="285">
        <v>-28</v>
      </c>
      <c r="H70" s="285"/>
      <c r="I70" s="285">
        <v>-844</v>
      </c>
    </row>
    <row r="71" spans="1:9" s="10" customFormat="1" ht="13.5" x14ac:dyDescent="0.25">
      <c r="A71" s="284" t="s">
        <v>751</v>
      </c>
      <c r="B71" s="285">
        <v>121114</v>
      </c>
      <c r="C71" s="285">
        <v>0</v>
      </c>
      <c r="D71" s="285"/>
      <c r="E71" s="285">
        <v>124277</v>
      </c>
      <c r="F71" s="285">
        <v>5130</v>
      </c>
      <c r="G71" s="285">
        <v>0</v>
      </c>
      <c r="H71" s="285"/>
      <c r="I71" s="285">
        <v>-1202</v>
      </c>
    </row>
    <row r="72" spans="1:9" s="10" customFormat="1" ht="13.5" x14ac:dyDescent="0.25">
      <c r="A72" s="284" t="s">
        <v>752</v>
      </c>
      <c r="B72" s="285">
        <v>89862</v>
      </c>
      <c r="C72" s="285">
        <v>144</v>
      </c>
      <c r="D72" s="285"/>
      <c r="E72" s="285">
        <v>91536</v>
      </c>
      <c r="F72" s="285">
        <v>4286</v>
      </c>
      <c r="G72" s="285">
        <v>0</v>
      </c>
      <c r="H72" s="285"/>
      <c r="I72" s="285">
        <v>-871</v>
      </c>
    </row>
    <row r="73" spans="1:9" s="10" customFormat="1" ht="13.5" x14ac:dyDescent="0.25">
      <c r="A73" s="284" t="s">
        <v>488</v>
      </c>
      <c r="B73" s="285">
        <v>234750</v>
      </c>
      <c r="C73" s="285">
        <v>104</v>
      </c>
      <c r="D73" s="285"/>
      <c r="E73" s="285">
        <v>237201</v>
      </c>
      <c r="F73" s="285">
        <v>13509</v>
      </c>
      <c r="G73" s="285">
        <v>0</v>
      </c>
      <c r="H73" s="285"/>
      <c r="I73" s="285">
        <v>-2402</v>
      </c>
    </row>
    <row r="74" spans="1:9" s="10" customFormat="1" ht="13.5" x14ac:dyDescent="0.25">
      <c r="A74" s="284" t="s">
        <v>753</v>
      </c>
      <c r="B74" s="285">
        <v>88023</v>
      </c>
      <c r="C74" s="285">
        <v>0</v>
      </c>
      <c r="D74" s="285"/>
      <c r="E74" s="285">
        <v>87643</v>
      </c>
      <c r="F74" s="285">
        <v>4930</v>
      </c>
      <c r="G74" s="285">
        <v>0</v>
      </c>
      <c r="H74" s="285"/>
      <c r="I74" s="285">
        <v>-833</v>
      </c>
    </row>
    <row r="75" spans="1:9" s="10" customFormat="1" ht="13.5" x14ac:dyDescent="0.25">
      <c r="A75" s="284" t="s">
        <v>489</v>
      </c>
      <c r="B75" s="285">
        <v>196776</v>
      </c>
      <c r="C75" s="285">
        <v>109</v>
      </c>
      <c r="D75" s="285"/>
      <c r="E75" s="285">
        <v>196968</v>
      </c>
      <c r="F75" s="285">
        <v>10706</v>
      </c>
      <c r="G75" s="285">
        <v>0</v>
      </c>
      <c r="H75" s="285"/>
      <c r="I75" s="285">
        <v>-1915</v>
      </c>
    </row>
    <row r="76" spans="1:9" s="10" customFormat="1" ht="13.5" x14ac:dyDescent="0.25">
      <c r="A76" s="284" t="s">
        <v>490</v>
      </c>
      <c r="B76" s="285">
        <v>261147</v>
      </c>
      <c r="C76" s="285">
        <v>367</v>
      </c>
      <c r="D76" s="285"/>
      <c r="E76" s="285">
        <v>267171</v>
      </c>
      <c r="F76" s="285">
        <v>8777</v>
      </c>
      <c r="G76" s="285">
        <v>0</v>
      </c>
      <c r="H76" s="285"/>
      <c r="I76" s="285">
        <v>-2754</v>
      </c>
    </row>
    <row r="77" spans="1:9" s="10" customFormat="1" ht="13.5" x14ac:dyDescent="0.25">
      <c r="A77" s="284" t="s">
        <v>491</v>
      </c>
      <c r="B77" s="285">
        <v>128063</v>
      </c>
      <c r="C77" s="285">
        <v>0</v>
      </c>
      <c r="D77" s="285"/>
      <c r="E77" s="285">
        <v>150864</v>
      </c>
      <c r="F77" s="285">
        <v>15349</v>
      </c>
      <c r="G77" s="285">
        <v>0</v>
      </c>
      <c r="H77" s="285"/>
      <c r="I77" s="285">
        <v>0</v>
      </c>
    </row>
    <row r="78" spans="1:9" s="10" customFormat="1" ht="13.5" x14ac:dyDescent="0.25">
      <c r="A78" s="284" t="s">
        <v>492</v>
      </c>
      <c r="B78" s="285">
        <v>1121972</v>
      </c>
      <c r="C78" s="285">
        <v>0</v>
      </c>
      <c r="D78" s="285"/>
      <c r="E78" s="285">
        <v>1164192</v>
      </c>
      <c r="F78" s="285">
        <v>68254</v>
      </c>
      <c r="G78" s="285">
        <v>0</v>
      </c>
      <c r="H78" s="285"/>
      <c r="I78" s="285">
        <v>0</v>
      </c>
    </row>
    <row r="79" spans="1:9" s="10" customFormat="1" ht="13.5" x14ac:dyDescent="0.25">
      <c r="A79" s="284" t="s">
        <v>493</v>
      </c>
      <c r="B79" s="285">
        <v>645952</v>
      </c>
      <c r="C79" s="285">
        <v>0</v>
      </c>
      <c r="D79" s="285"/>
      <c r="E79" s="285">
        <v>700899</v>
      </c>
      <c r="F79" s="285">
        <v>35435</v>
      </c>
      <c r="G79" s="285">
        <v>0</v>
      </c>
      <c r="H79" s="285"/>
      <c r="I79" s="285">
        <v>0</v>
      </c>
    </row>
    <row r="80" spans="1:9" s="10" customFormat="1" ht="13.5" x14ac:dyDescent="0.25">
      <c r="A80" s="284" t="s">
        <v>494</v>
      </c>
      <c r="B80" s="285">
        <v>1338945</v>
      </c>
      <c r="C80" s="285">
        <v>0</v>
      </c>
      <c r="D80" s="285"/>
      <c r="E80" s="285">
        <v>1374705</v>
      </c>
      <c r="F80" s="285">
        <v>66983</v>
      </c>
      <c r="G80" s="285">
        <v>0</v>
      </c>
      <c r="H80" s="285"/>
      <c r="I80" s="285">
        <v>0</v>
      </c>
    </row>
    <row r="81" spans="1:9" s="10" customFormat="1" ht="13.5" x14ac:dyDescent="0.25">
      <c r="A81" s="284" t="s">
        <v>495</v>
      </c>
      <c r="B81" s="285">
        <v>84049</v>
      </c>
      <c r="C81" s="285">
        <v>6856</v>
      </c>
      <c r="D81" s="285"/>
      <c r="E81" s="285">
        <v>99733</v>
      </c>
      <c r="F81" s="285">
        <v>70904</v>
      </c>
      <c r="G81" s="285">
        <v>-11932</v>
      </c>
      <c r="H81" s="285"/>
      <c r="I81" s="285">
        <v>0</v>
      </c>
    </row>
    <row r="82" spans="1:9" s="10" customFormat="1" ht="13.5" x14ac:dyDescent="0.25">
      <c r="A82" s="284" t="s">
        <v>496</v>
      </c>
      <c r="B82" s="285">
        <v>653</v>
      </c>
      <c r="C82" s="285">
        <v>0</v>
      </c>
      <c r="D82" s="285"/>
      <c r="E82" s="285">
        <v>1143</v>
      </c>
      <c r="F82" s="285">
        <v>376</v>
      </c>
      <c r="G82" s="285">
        <v>-26718</v>
      </c>
      <c r="H82" s="285"/>
      <c r="I82" s="285">
        <v>-98</v>
      </c>
    </row>
    <row r="83" spans="1:9" s="10" customFormat="1" ht="13.5" x14ac:dyDescent="0.25">
      <c r="A83" s="284" t="s">
        <v>497</v>
      </c>
      <c r="B83" s="285">
        <v>57109</v>
      </c>
      <c r="C83" s="285">
        <v>321</v>
      </c>
      <c r="D83" s="285"/>
      <c r="E83" s="285">
        <v>71689</v>
      </c>
      <c r="F83" s="285">
        <v>0</v>
      </c>
      <c r="G83" s="285">
        <v>-96304</v>
      </c>
      <c r="H83" s="285"/>
      <c r="I83" s="285">
        <v>-4436</v>
      </c>
    </row>
    <row r="84" spans="1:9" s="10" customFormat="1" ht="13.5" x14ac:dyDescent="0.25">
      <c r="A84" s="284" t="s">
        <v>498</v>
      </c>
      <c r="B84" s="285">
        <v>1158577</v>
      </c>
      <c r="C84" s="285">
        <v>13231</v>
      </c>
      <c r="D84" s="285"/>
      <c r="E84" s="285">
        <v>1149142</v>
      </c>
      <c r="F84" s="285">
        <v>33727</v>
      </c>
      <c r="G84" s="285">
        <v>-32138</v>
      </c>
      <c r="H84" s="285"/>
      <c r="I84" s="285">
        <v>-3326</v>
      </c>
    </row>
    <row r="85" spans="1:9" s="10" customFormat="1" ht="13.5" x14ac:dyDescent="0.25">
      <c r="A85" s="284" t="s">
        <v>499</v>
      </c>
      <c r="B85" s="285">
        <v>1255917</v>
      </c>
      <c r="C85" s="285">
        <v>652</v>
      </c>
      <c r="D85" s="285"/>
      <c r="E85" s="285">
        <v>1269829</v>
      </c>
      <c r="F85" s="285">
        <v>80000</v>
      </c>
      <c r="G85" s="285">
        <v>0</v>
      </c>
      <c r="H85" s="285"/>
      <c r="I85" s="285">
        <v>0</v>
      </c>
    </row>
    <row r="86" spans="1:9" s="10" customFormat="1" ht="13.5" x14ac:dyDescent="0.25">
      <c r="A86" s="284" t="s">
        <v>500</v>
      </c>
      <c r="B86" s="285">
        <v>1106358</v>
      </c>
      <c r="C86" s="285">
        <v>2341</v>
      </c>
      <c r="D86" s="285"/>
      <c r="E86" s="285">
        <v>1116148</v>
      </c>
      <c r="F86" s="285">
        <v>70000</v>
      </c>
      <c r="G86" s="285">
        <v>0</v>
      </c>
      <c r="H86" s="285"/>
      <c r="I86" s="285">
        <v>0</v>
      </c>
    </row>
    <row r="87" spans="1:9" s="10" customFormat="1" ht="13.5" x14ac:dyDescent="0.25">
      <c r="A87" s="284" t="s">
        <v>501</v>
      </c>
      <c r="B87" s="285">
        <v>3557054</v>
      </c>
      <c r="C87" s="285">
        <v>1238</v>
      </c>
      <c r="D87" s="285"/>
      <c r="E87" s="285">
        <v>3605311</v>
      </c>
      <c r="F87" s="285">
        <v>217500</v>
      </c>
      <c r="G87" s="285">
        <v>0</v>
      </c>
      <c r="H87" s="285"/>
      <c r="I87" s="285">
        <v>0</v>
      </c>
    </row>
    <row r="88" spans="1:9" s="10" customFormat="1" ht="13.5" x14ac:dyDescent="0.25">
      <c r="A88" s="284" t="s">
        <v>502</v>
      </c>
      <c r="B88" s="285">
        <v>3476737</v>
      </c>
      <c r="C88" s="285">
        <v>708</v>
      </c>
      <c r="D88" s="285"/>
      <c r="E88" s="285">
        <v>3518827</v>
      </c>
      <c r="F88" s="285">
        <v>205385</v>
      </c>
      <c r="G88" s="285">
        <v>0</v>
      </c>
      <c r="H88" s="285"/>
      <c r="I88" s="285">
        <v>0</v>
      </c>
    </row>
    <row r="89" spans="1:9" s="10" customFormat="1" ht="13.5" x14ac:dyDescent="0.25">
      <c r="A89" s="284" t="s">
        <v>503</v>
      </c>
      <c r="B89" s="285">
        <v>550072</v>
      </c>
      <c r="C89" s="285">
        <v>0</v>
      </c>
      <c r="D89" s="285"/>
      <c r="E89" s="285">
        <v>550854</v>
      </c>
      <c r="F89" s="285">
        <v>35283</v>
      </c>
      <c r="G89" s="285">
        <v>0</v>
      </c>
      <c r="H89" s="285"/>
      <c r="I89" s="285">
        <v>0</v>
      </c>
    </row>
    <row r="90" spans="1:9" s="10" customFormat="1" ht="13.5" x14ac:dyDescent="0.25">
      <c r="A90" s="284" t="s">
        <v>504</v>
      </c>
      <c r="B90" s="285">
        <v>3539662</v>
      </c>
      <c r="C90" s="285">
        <v>0</v>
      </c>
      <c r="D90" s="285"/>
      <c r="E90" s="285">
        <v>2854954</v>
      </c>
      <c r="F90" s="285">
        <v>880942</v>
      </c>
      <c r="G90" s="285">
        <v>0</v>
      </c>
      <c r="H90" s="285"/>
      <c r="I90" s="285">
        <v>0</v>
      </c>
    </row>
    <row r="91" spans="1:9" s="10" customFormat="1" ht="13.5" x14ac:dyDescent="0.25">
      <c r="A91" s="284" t="s">
        <v>505</v>
      </c>
      <c r="B91" s="285">
        <v>1492093</v>
      </c>
      <c r="C91" s="285">
        <v>0</v>
      </c>
      <c r="D91" s="285"/>
      <c r="E91" s="285">
        <v>1250753</v>
      </c>
      <c r="F91" s="285">
        <v>321030</v>
      </c>
      <c r="G91" s="285">
        <v>0</v>
      </c>
      <c r="H91" s="285"/>
      <c r="I91" s="285">
        <v>0</v>
      </c>
    </row>
    <row r="92" spans="1:9" s="10" customFormat="1" ht="13.5" x14ac:dyDescent="0.25">
      <c r="A92" s="284" t="s">
        <v>506</v>
      </c>
      <c r="B92" s="285">
        <v>1737191</v>
      </c>
      <c r="C92" s="285">
        <v>0</v>
      </c>
      <c r="D92" s="285"/>
      <c r="E92" s="285">
        <v>1536496</v>
      </c>
      <c r="F92" s="285">
        <v>289702</v>
      </c>
      <c r="G92" s="285">
        <v>0</v>
      </c>
      <c r="H92" s="285"/>
      <c r="I92" s="285">
        <v>0</v>
      </c>
    </row>
    <row r="93" spans="1:9" s="10" customFormat="1" ht="13.5" x14ac:dyDescent="0.25">
      <c r="A93" s="284" t="s">
        <v>507</v>
      </c>
      <c r="B93" s="285">
        <v>2166797</v>
      </c>
      <c r="C93" s="285">
        <v>38978</v>
      </c>
      <c r="D93" s="285"/>
      <c r="E93" s="285">
        <v>2177746</v>
      </c>
      <c r="F93" s="285">
        <v>45160</v>
      </c>
      <c r="G93" s="285">
        <v>-49001</v>
      </c>
      <c r="H93" s="285"/>
      <c r="I93" s="285">
        <v>-9456</v>
      </c>
    </row>
    <row r="94" spans="1:9" s="10" customFormat="1" ht="13.5" x14ac:dyDescent="0.25">
      <c r="A94" s="284" t="s">
        <v>508</v>
      </c>
      <c r="B94" s="285">
        <v>1579503</v>
      </c>
      <c r="C94" s="285">
        <v>40064</v>
      </c>
      <c r="D94" s="285"/>
      <c r="E94" s="285">
        <v>1637801</v>
      </c>
      <c r="F94" s="285">
        <v>0</v>
      </c>
      <c r="G94" s="285">
        <v>-194727</v>
      </c>
      <c r="H94" s="285"/>
      <c r="I94" s="285">
        <v>-9056</v>
      </c>
    </row>
    <row r="95" spans="1:9" s="10" customFormat="1" ht="13.5" x14ac:dyDescent="0.25">
      <c r="A95" s="284" t="s">
        <v>509</v>
      </c>
      <c r="B95" s="285">
        <v>2609690</v>
      </c>
      <c r="C95" s="285">
        <v>35668</v>
      </c>
      <c r="D95" s="285"/>
      <c r="E95" s="285">
        <v>2589510</v>
      </c>
      <c r="F95" s="285">
        <v>320445</v>
      </c>
      <c r="G95" s="285">
        <v>-206727</v>
      </c>
      <c r="H95" s="285"/>
      <c r="I95" s="285">
        <v>0</v>
      </c>
    </row>
    <row r="96" spans="1:9" s="10" customFormat="1" ht="13.5" x14ac:dyDescent="0.25">
      <c r="A96" s="284" t="s">
        <v>510</v>
      </c>
      <c r="B96" s="285">
        <v>923119</v>
      </c>
      <c r="C96" s="285">
        <v>2466</v>
      </c>
      <c r="D96" s="285"/>
      <c r="E96" s="285">
        <v>780392</v>
      </c>
      <c r="F96" s="285">
        <v>204750</v>
      </c>
      <c r="G96" s="285">
        <v>0</v>
      </c>
      <c r="H96" s="285"/>
      <c r="I96" s="285">
        <v>0</v>
      </c>
    </row>
    <row r="97" spans="1:9" s="10" customFormat="1" ht="13.5" x14ac:dyDescent="0.25">
      <c r="A97" s="284" t="s">
        <v>511</v>
      </c>
      <c r="B97" s="285">
        <v>318499</v>
      </c>
      <c r="C97" s="285">
        <v>0</v>
      </c>
      <c r="D97" s="285"/>
      <c r="E97" s="285">
        <v>465487</v>
      </c>
      <c r="F97" s="285">
        <v>40094</v>
      </c>
      <c r="G97" s="285">
        <v>0</v>
      </c>
      <c r="H97" s="285"/>
      <c r="I97" s="285">
        <v>0</v>
      </c>
    </row>
    <row r="98" spans="1:9" s="10" customFormat="1" ht="13.5" x14ac:dyDescent="0.25">
      <c r="A98" s="284" t="s">
        <v>512</v>
      </c>
      <c r="B98" s="285">
        <v>24661</v>
      </c>
      <c r="C98" s="285">
        <v>8123</v>
      </c>
      <c r="D98" s="285"/>
      <c r="E98" s="285">
        <v>18605</v>
      </c>
      <c r="F98" s="285">
        <v>16028</v>
      </c>
      <c r="G98" s="285">
        <v>-25916</v>
      </c>
      <c r="H98" s="285"/>
      <c r="I98" s="285">
        <v>-1478</v>
      </c>
    </row>
    <row r="99" spans="1:9" s="10" customFormat="1" ht="13.5" x14ac:dyDescent="0.25">
      <c r="A99" s="284" t="s">
        <v>513</v>
      </c>
      <c r="B99" s="285">
        <v>30105</v>
      </c>
      <c r="C99" s="285">
        <v>5833</v>
      </c>
      <c r="D99" s="285"/>
      <c r="E99" s="285">
        <v>36685</v>
      </c>
      <c r="F99" s="285">
        <v>0</v>
      </c>
      <c r="G99" s="285">
        <v>-35704</v>
      </c>
      <c r="H99" s="285"/>
      <c r="I99" s="285">
        <v>-2117</v>
      </c>
    </row>
    <row r="100" spans="1:9" s="10" customFormat="1" ht="13.5" x14ac:dyDescent="0.25">
      <c r="A100" s="284" t="s">
        <v>668</v>
      </c>
      <c r="B100" s="285">
        <v>294229</v>
      </c>
      <c r="C100" s="285">
        <v>0</v>
      </c>
      <c r="D100" s="285"/>
      <c r="E100" s="285">
        <v>297409</v>
      </c>
      <c r="F100" s="285">
        <v>8359</v>
      </c>
      <c r="G100" s="285">
        <v>0</v>
      </c>
      <c r="H100" s="285"/>
      <c r="I100" s="285">
        <v>-12376</v>
      </c>
    </row>
    <row r="101" spans="1:9" s="10" customFormat="1" ht="13.5" x14ac:dyDescent="0.25">
      <c r="A101" s="284" t="s">
        <v>670</v>
      </c>
      <c r="B101" s="285">
        <v>230102</v>
      </c>
      <c r="C101" s="285">
        <v>0</v>
      </c>
      <c r="D101" s="285"/>
      <c r="E101" s="285">
        <v>234134</v>
      </c>
      <c r="F101" s="285">
        <v>10313</v>
      </c>
      <c r="G101" s="285">
        <v>0</v>
      </c>
      <c r="H101" s="285"/>
      <c r="I101" s="285">
        <v>-3814</v>
      </c>
    </row>
    <row r="102" spans="1:9" s="10" customFormat="1" ht="13.5" x14ac:dyDescent="0.25">
      <c r="A102" s="284" t="s">
        <v>671</v>
      </c>
      <c r="B102" s="285">
        <v>108869</v>
      </c>
      <c r="C102" s="285">
        <v>0</v>
      </c>
      <c r="D102" s="285"/>
      <c r="E102" s="285">
        <v>101032</v>
      </c>
      <c r="F102" s="285">
        <v>44942</v>
      </c>
      <c r="G102" s="285">
        <v>0</v>
      </c>
      <c r="H102" s="285"/>
      <c r="I102" s="285">
        <v>-1125</v>
      </c>
    </row>
    <row r="103" spans="1:9" s="10" customFormat="1" ht="13.5" x14ac:dyDescent="0.25">
      <c r="A103" s="284" t="s">
        <v>672</v>
      </c>
      <c r="B103" s="285">
        <v>81045</v>
      </c>
      <c r="C103" s="285">
        <v>48</v>
      </c>
      <c r="D103" s="285"/>
      <c r="E103" s="285">
        <v>69899</v>
      </c>
      <c r="F103" s="285">
        <v>14050</v>
      </c>
      <c r="G103" s="285">
        <v>0</v>
      </c>
      <c r="H103" s="285"/>
      <c r="I103" s="285">
        <v>-138</v>
      </c>
    </row>
    <row r="104" spans="1:9" s="10" customFormat="1" ht="13.5" x14ac:dyDescent="0.25">
      <c r="A104" s="284" t="s">
        <v>461</v>
      </c>
      <c r="B104" s="285">
        <v>896707</v>
      </c>
      <c r="C104" s="285">
        <v>0</v>
      </c>
      <c r="D104" s="285"/>
      <c r="E104" s="285">
        <v>989701</v>
      </c>
      <c r="F104" s="285">
        <v>53198</v>
      </c>
      <c r="G104" s="285">
        <v>0</v>
      </c>
      <c r="H104" s="285"/>
      <c r="I104" s="285">
        <v>0</v>
      </c>
    </row>
    <row r="105" spans="1:9" s="10" customFormat="1" ht="13.5" x14ac:dyDescent="0.25">
      <c r="A105" s="284" t="s">
        <v>463</v>
      </c>
      <c r="B105" s="285">
        <v>1921552</v>
      </c>
      <c r="C105" s="285">
        <v>0</v>
      </c>
      <c r="D105" s="285"/>
      <c r="E105" s="285">
        <v>2052547</v>
      </c>
      <c r="F105" s="285">
        <v>94027</v>
      </c>
      <c r="G105" s="285">
        <v>0</v>
      </c>
      <c r="H105" s="285"/>
      <c r="I105" s="285">
        <v>0</v>
      </c>
    </row>
    <row r="106" spans="1:9" s="10" customFormat="1" ht="13.5" x14ac:dyDescent="0.25">
      <c r="A106" s="284" t="s">
        <v>464</v>
      </c>
      <c r="B106" s="285">
        <v>13069813</v>
      </c>
      <c r="C106" s="285">
        <v>0</v>
      </c>
      <c r="D106" s="285"/>
      <c r="E106" s="285">
        <v>13174996</v>
      </c>
      <c r="F106" s="285">
        <v>569530</v>
      </c>
      <c r="G106" s="285">
        <v>0</v>
      </c>
      <c r="H106" s="285"/>
      <c r="I106" s="285">
        <v>0</v>
      </c>
    </row>
    <row r="107" spans="1:9" s="10" customFormat="1" ht="13.5" x14ac:dyDescent="0.25">
      <c r="A107" s="284" t="s">
        <v>465</v>
      </c>
      <c r="B107" s="285">
        <v>2675651</v>
      </c>
      <c r="C107" s="285">
        <v>0</v>
      </c>
      <c r="D107" s="285"/>
      <c r="E107" s="285">
        <v>2721480</v>
      </c>
      <c r="F107" s="285">
        <v>131936</v>
      </c>
      <c r="G107" s="285">
        <v>0</v>
      </c>
      <c r="H107" s="285"/>
      <c r="I107" s="285">
        <v>0</v>
      </c>
    </row>
    <row r="108" spans="1:9" s="10" customFormat="1" ht="13.5" x14ac:dyDescent="0.25">
      <c r="A108" s="284" t="s">
        <v>673</v>
      </c>
      <c r="B108" s="285">
        <v>148655</v>
      </c>
      <c r="C108" s="285">
        <v>0</v>
      </c>
      <c r="D108" s="285"/>
      <c r="E108" s="285">
        <v>150216</v>
      </c>
      <c r="F108" s="285">
        <v>28196</v>
      </c>
      <c r="G108" s="285">
        <v>0</v>
      </c>
      <c r="H108" s="285"/>
      <c r="I108" s="285">
        <v>0</v>
      </c>
    </row>
    <row r="109" spans="1:9" s="10" customFormat="1" ht="13.5" x14ac:dyDescent="0.25">
      <c r="A109" s="284" t="s">
        <v>580</v>
      </c>
      <c r="B109" s="285">
        <v>0</v>
      </c>
      <c r="C109" s="285">
        <v>0</v>
      </c>
      <c r="D109" s="285"/>
      <c r="E109" s="285">
        <v>0</v>
      </c>
      <c r="F109" s="285">
        <v>0</v>
      </c>
      <c r="G109" s="285">
        <v>-2</v>
      </c>
      <c r="H109" s="285"/>
      <c r="I109" s="285">
        <v>0</v>
      </c>
    </row>
    <row r="110" spans="1:9" s="10" customFormat="1" ht="13.5" x14ac:dyDescent="0.25">
      <c r="A110" s="284" t="s">
        <v>675</v>
      </c>
      <c r="B110" s="285">
        <v>1536108</v>
      </c>
      <c r="C110" s="285">
        <v>0</v>
      </c>
      <c r="D110" s="285"/>
      <c r="E110" s="285">
        <v>1536108</v>
      </c>
      <c r="F110" s="285">
        <v>57957</v>
      </c>
      <c r="G110" s="285">
        <v>0</v>
      </c>
      <c r="H110" s="285"/>
      <c r="I110" s="285">
        <v>0</v>
      </c>
    </row>
    <row r="111" spans="1:9" s="10" customFormat="1" ht="13.5" x14ac:dyDescent="0.25">
      <c r="A111" s="284" t="s">
        <v>676</v>
      </c>
      <c r="B111" s="285">
        <v>3012103</v>
      </c>
      <c r="C111" s="285">
        <v>0</v>
      </c>
      <c r="D111" s="285"/>
      <c r="E111" s="285">
        <v>3012103</v>
      </c>
      <c r="F111" s="285">
        <v>0</v>
      </c>
      <c r="G111" s="285">
        <v>0</v>
      </c>
      <c r="H111" s="285"/>
      <c r="I111" s="285">
        <v>0</v>
      </c>
    </row>
    <row r="112" spans="1:9" s="10" customFormat="1" ht="22.5" x14ac:dyDescent="0.25">
      <c r="A112" s="284" t="s">
        <v>743</v>
      </c>
      <c r="B112" s="285">
        <v>639561</v>
      </c>
      <c r="C112" s="285">
        <v>0</v>
      </c>
      <c r="D112" s="285"/>
      <c r="E112" s="285">
        <v>580019</v>
      </c>
      <c r="F112" s="285">
        <v>101326</v>
      </c>
      <c r="G112" s="285">
        <v>0</v>
      </c>
      <c r="H112" s="285"/>
      <c r="I112" s="285">
        <v>0</v>
      </c>
    </row>
    <row r="113" spans="1:9" s="10" customFormat="1" ht="13.5" x14ac:dyDescent="0.25">
      <c r="A113" s="284" t="s">
        <v>746</v>
      </c>
      <c r="B113" s="285">
        <v>974400</v>
      </c>
      <c r="C113" s="285">
        <v>0</v>
      </c>
      <c r="D113" s="285"/>
      <c r="E113" s="285">
        <v>914001</v>
      </c>
      <c r="F113" s="285">
        <v>64030</v>
      </c>
      <c r="G113" s="285">
        <v>0</v>
      </c>
      <c r="H113" s="285"/>
      <c r="I113" s="285">
        <v>3571</v>
      </c>
    </row>
    <row r="114" spans="1:9" s="10" customFormat="1" ht="13.5" x14ac:dyDescent="0.25">
      <c r="A114" s="284" t="s">
        <v>677</v>
      </c>
      <c r="B114" s="285">
        <v>515030</v>
      </c>
      <c r="C114" s="285">
        <v>0</v>
      </c>
      <c r="D114" s="285"/>
      <c r="E114" s="285">
        <v>462235</v>
      </c>
      <c r="F114" s="285">
        <v>53258</v>
      </c>
      <c r="G114" s="285">
        <v>0</v>
      </c>
      <c r="H114" s="285"/>
      <c r="I114" s="285">
        <v>789</v>
      </c>
    </row>
    <row r="115" spans="1:9" s="10" customFormat="1" ht="13.5" x14ac:dyDescent="0.25">
      <c r="A115" s="284" t="s">
        <v>679</v>
      </c>
      <c r="B115" s="285">
        <v>327941</v>
      </c>
      <c r="C115" s="285">
        <v>0</v>
      </c>
      <c r="D115" s="285"/>
      <c r="E115" s="285">
        <v>298396</v>
      </c>
      <c r="F115" s="285">
        <v>29180</v>
      </c>
      <c r="G115" s="285">
        <v>-677</v>
      </c>
      <c r="H115" s="285"/>
      <c r="I115" s="285">
        <v>-612</v>
      </c>
    </row>
    <row r="116" spans="1:9" s="10" customFormat="1" ht="13.5" x14ac:dyDescent="0.25">
      <c r="A116" s="284" t="s">
        <v>514</v>
      </c>
      <c r="B116" s="285">
        <v>10420</v>
      </c>
      <c r="C116" s="285">
        <v>4716</v>
      </c>
      <c r="D116" s="285"/>
      <c r="E116" s="285">
        <v>7404</v>
      </c>
      <c r="F116" s="285">
        <v>10061</v>
      </c>
      <c r="G116" s="285">
        <v>-10408</v>
      </c>
      <c r="H116" s="285"/>
      <c r="I116" s="285">
        <v>-1426</v>
      </c>
    </row>
    <row r="117" spans="1:9" s="10" customFormat="1" ht="13.5" x14ac:dyDescent="0.25">
      <c r="A117" s="284" t="s">
        <v>680</v>
      </c>
      <c r="B117" s="285">
        <v>57974</v>
      </c>
      <c r="C117" s="285">
        <v>433</v>
      </c>
      <c r="D117" s="285"/>
      <c r="E117" s="285">
        <v>48463</v>
      </c>
      <c r="F117" s="285">
        <v>17389</v>
      </c>
      <c r="G117" s="285">
        <v>0</v>
      </c>
      <c r="H117" s="285"/>
      <c r="I117" s="285">
        <v>0</v>
      </c>
    </row>
    <row r="118" spans="1:9" s="10" customFormat="1" ht="22.5" x14ac:dyDescent="0.25">
      <c r="A118" s="284" t="s">
        <v>621</v>
      </c>
      <c r="B118" s="285">
        <v>1258256</v>
      </c>
      <c r="C118" s="285">
        <v>0</v>
      </c>
      <c r="D118" s="285"/>
      <c r="E118" s="285">
        <v>1257052</v>
      </c>
      <c r="F118" s="285">
        <v>0</v>
      </c>
      <c r="G118" s="285">
        <v>-1087</v>
      </c>
      <c r="H118" s="285"/>
      <c r="I118" s="285">
        <v>0</v>
      </c>
    </row>
    <row r="119" spans="1:9" s="10" customFormat="1" ht="13.5" x14ac:dyDescent="0.25">
      <c r="A119" s="284" t="s">
        <v>466</v>
      </c>
      <c r="B119" s="285">
        <v>64878</v>
      </c>
      <c r="C119" s="285">
        <v>0</v>
      </c>
      <c r="D119" s="285"/>
      <c r="E119" s="285">
        <v>73622</v>
      </c>
      <c r="F119" s="285">
        <v>1020</v>
      </c>
      <c r="G119" s="285">
        <v>0</v>
      </c>
      <c r="H119" s="285"/>
      <c r="I119" s="285">
        <v>-1478</v>
      </c>
    </row>
    <row r="120" spans="1:9" s="10" customFormat="1" ht="13.5" x14ac:dyDescent="0.25">
      <c r="A120" s="284" t="s">
        <v>467</v>
      </c>
      <c r="B120" s="285">
        <v>89921</v>
      </c>
      <c r="C120" s="285">
        <v>0</v>
      </c>
      <c r="D120" s="285"/>
      <c r="E120" s="285">
        <v>99570</v>
      </c>
      <c r="F120" s="285">
        <v>1624</v>
      </c>
      <c r="G120" s="285">
        <v>-1564</v>
      </c>
      <c r="H120" s="285"/>
      <c r="I120" s="285">
        <v>-2124</v>
      </c>
    </row>
    <row r="121" spans="1:9" s="10" customFormat="1" ht="13.5" x14ac:dyDescent="0.25">
      <c r="A121" s="284" t="s">
        <v>468</v>
      </c>
      <c r="B121" s="285">
        <v>250388</v>
      </c>
      <c r="C121" s="285">
        <v>0</v>
      </c>
      <c r="D121" s="285"/>
      <c r="E121" s="285">
        <v>282057</v>
      </c>
      <c r="F121" s="285">
        <v>1148</v>
      </c>
      <c r="G121" s="285">
        <v>-18523</v>
      </c>
      <c r="H121" s="285"/>
      <c r="I121" s="285">
        <v>-7581</v>
      </c>
    </row>
    <row r="122" spans="1:9" s="10" customFormat="1" ht="13.5" x14ac:dyDescent="0.25">
      <c r="A122" s="284" t="s">
        <v>469</v>
      </c>
      <c r="B122" s="285">
        <v>186880</v>
      </c>
      <c r="C122" s="285">
        <v>0</v>
      </c>
      <c r="D122" s="285"/>
      <c r="E122" s="285">
        <v>204568</v>
      </c>
      <c r="F122" s="285">
        <v>1478</v>
      </c>
      <c r="G122" s="285">
        <v>-11671</v>
      </c>
      <c r="H122" s="285"/>
      <c r="I122" s="285">
        <v>-5320</v>
      </c>
    </row>
    <row r="123" spans="1:9" s="10" customFormat="1" ht="13.5" x14ac:dyDescent="0.25">
      <c r="A123" s="284" t="s">
        <v>470</v>
      </c>
      <c r="B123" s="285">
        <v>339743</v>
      </c>
      <c r="C123" s="285">
        <v>0</v>
      </c>
      <c r="D123" s="285"/>
      <c r="E123" s="285">
        <v>349576</v>
      </c>
      <c r="F123" s="285">
        <v>120150</v>
      </c>
      <c r="G123" s="285">
        <v>-66</v>
      </c>
      <c r="H123" s="285"/>
      <c r="I123" s="285">
        <v>0</v>
      </c>
    </row>
    <row r="124" spans="1:9" s="10" customFormat="1" ht="13.5" x14ac:dyDescent="0.25">
      <c r="A124" s="284" t="s">
        <v>471</v>
      </c>
      <c r="B124" s="285">
        <v>667716</v>
      </c>
      <c r="C124" s="285">
        <v>0</v>
      </c>
      <c r="D124" s="285"/>
      <c r="E124" s="285">
        <v>719241</v>
      </c>
      <c r="F124" s="285">
        <v>45618</v>
      </c>
      <c r="G124" s="285">
        <v>0</v>
      </c>
      <c r="H124" s="285"/>
      <c r="I124" s="285">
        <v>0</v>
      </c>
    </row>
    <row r="125" spans="1:9" s="10" customFormat="1" ht="13.5" x14ac:dyDescent="0.25">
      <c r="A125" s="284" t="s">
        <v>472</v>
      </c>
      <c r="B125" s="285">
        <v>1192786</v>
      </c>
      <c r="C125" s="285">
        <v>0</v>
      </c>
      <c r="D125" s="285"/>
      <c r="E125" s="285">
        <v>1241329</v>
      </c>
      <c r="F125" s="285">
        <v>101769</v>
      </c>
      <c r="G125" s="285">
        <v>0</v>
      </c>
      <c r="H125" s="285"/>
      <c r="I125" s="285">
        <v>0</v>
      </c>
    </row>
    <row r="126" spans="1:9" s="10" customFormat="1" ht="13.5" x14ac:dyDescent="0.25">
      <c r="A126" s="284" t="s">
        <v>623</v>
      </c>
      <c r="B126" s="285">
        <v>139381</v>
      </c>
      <c r="C126" s="285">
        <v>4902</v>
      </c>
      <c r="D126" s="285"/>
      <c r="E126" s="285">
        <v>142348</v>
      </c>
      <c r="F126" s="285">
        <v>18035</v>
      </c>
      <c r="G126" s="285">
        <v>-2527</v>
      </c>
      <c r="H126" s="285"/>
      <c r="I126" s="285">
        <v>6508</v>
      </c>
    </row>
    <row r="127" spans="1:9" s="10" customFormat="1" ht="13.5" x14ac:dyDescent="0.25">
      <c r="A127" s="284" t="s">
        <v>624</v>
      </c>
      <c r="B127" s="285">
        <v>862759</v>
      </c>
      <c r="C127" s="285">
        <v>37</v>
      </c>
      <c r="D127" s="285"/>
      <c r="E127" s="285">
        <v>1340283</v>
      </c>
      <c r="F127" s="285">
        <v>0</v>
      </c>
      <c r="G127" s="285">
        <v>-22254</v>
      </c>
      <c r="H127" s="285"/>
      <c r="I127" s="285">
        <v>0</v>
      </c>
    </row>
    <row r="128" spans="1:9" s="10" customFormat="1" ht="13.5" x14ac:dyDescent="0.25">
      <c r="A128" s="284" t="s">
        <v>625</v>
      </c>
      <c r="B128" s="285">
        <v>707354</v>
      </c>
      <c r="C128" s="285">
        <v>942</v>
      </c>
      <c r="D128" s="285"/>
      <c r="E128" s="285">
        <v>915767</v>
      </c>
      <c r="F128" s="285">
        <v>0</v>
      </c>
      <c r="G128" s="285">
        <v>-72156</v>
      </c>
      <c r="H128" s="285"/>
      <c r="I128" s="285">
        <v>0</v>
      </c>
    </row>
    <row r="129" spans="1:9" s="10" customFormat="1" ht="13.5" x14ac:dyDescent="0.25">
      <c r="A129" s="284" t="s">
        <v>626</v>
      </c>
      <c r="B129" s="285">
        <v>96628</v>
      </c>
      <c r="C129" s="285">
        <v>1145</v>
      </c>
      <c r="D129" s="285"/>
      <c r="E129" s="285">
        <v>171905</v>
      </c>
      <c r="F129" s="285">
        <v>0</v>
      </c>
      <c r="G129" s="285">
        <v>-13397</v>
      </c>
      <c r="H129" s="285"/>
      <c r="I129" s="285">
        <v>0</v>
      </c>
    </row>
    <row r="130" spans="1:9" s="10" customFormat="1" ht="13.5" x14ac:dyDescent="0.25">
      <c r="A130" s="284" t="s">
        <v>627</v>
      </c>
      <c r="B130" s="285">
        <v>229658</v>
      </c>
      <c r="C130" s="285">
        <v>1194</v>
      </c>
      <c r="D130" s="285"/>
      <c r="E130" s="285">
        <v>238307</v>
      </c>
      <c r="F130" s="285">
        <v>99548</v>
      </c>
      <c r="G130" s="285">
        <v>-12554</v>
      </c>
      <c r="H130" s="285"/>
      <c r="I130" s="285">
        <v>0</v>
      </c>
    </row>
    <row r="131" spans="1:9" s="10" customFormat="1" ht="13.5" x14ac:dyDescent="0.25">
      <c r="A131" s="284" t="s">
        <v>628</v>
      </c>
      <c r="B131" s="285">
        <v>393986</v>
      </c>
      <c r="C131" s="285">
        <v>33</v>
      </c>
      <c r="D131" s="285"/>
      <c r="E131" s="285">
        <v>269754</v>
      </c>
      <c r="F131" s="285">
        <v>126432</v>
      </c>
      <c r="G131" s="285">
        <v>0</v>
      </c>
      <c r="H131" s="285"/>
      <c r="I131" s="285">
        <v>-45</v>
      </c>
    </row>
    <row r="132" spans="1:9" s="10" customFormat="1" ht="13.5" x14ac:dyDescent="0.25">
      <c r="A132" s="284" t="s">
        <v>629</v>
      </c>
      <c r="B132" s="285">
        <v>2394606</v>
      </c>
      <c r="C132" s="285">
        <v>8425</v>
      </c>
      <c r="D132" s="285"/>
      <c r="E132" s="285">
        <v>2568865</v>
      </c>
      <c r="F132" s="285">
        <v>0</v>
      </c>
      <c r="G132" s="285">
        <v>-54232</v>
      </c>
      <c r="H132" s="285"/>
      <c r="I132" s="285">
        <v>0</v>
      </c>
    </row>
    <row r="133" spans="1:9" s="10" customFormat="1" ht="13.5" x14ac:dyDescent="0.25">
      <c r="A133" s="284" t="s">
        <v>630</v>
      </c>
      <c r="B133" s="285">
        <v>5263948</v>
      </c>
      <c r="C133" s="285">
        <v>18532</v>
      </c>
      <c r="D133" s="285"/>
      <c r="E133" s="285">
        <v>5608975</v>
      </c>
      <c r="F133" s="285">
        <v>0</v>
      </c>
      <c r="G133" s="285">
        <v>-78762</v>
      </c>
      <c r="H133" s="285"/>
      <c r="I133" s="285">
        <v>0</v>
      </c>
    </row>
    <row r="134" spans="1:9" s="10" customFormat="1" ht="13.5" x14ac:dyDescent="0.25">
      <c r="A134" s="284" t="s">
        <v>631</v>
      </c>
      <c r="B134" s="285">
        <v>746842</v>
      </c>
      <c r="C134" s="285">
        <v>0</v>
      </c>
      <c r="D134" s="285"/>
      <c r="E134" s="285">
        <v>798617</v>
      </c>
      <c r="F134" s="285">
        <v>0</v>
      </c>
      <c r="G134" s="285">
        <v>0</v>
      </c>
      <c r="H134" s="285"/>
      <c r="I134" s="285">
        <v>0</v>
      </c>
    </row>
    <row r="135" spans="1:9" s="10" customFormat="1" ht="13.5" x14ac:dyDescent="0.25">
      <c r="A135" s="284" t="s">
        <v>632</v>
      </c>
      <c r="B135" s="285">
        <v>86929</v>
      </c>
      <c r="C135" s="285">
        <v>8530</v>
      </c>
      <c r="D135" s="285"/>
      <c r="E135" s="285">
        <v>133947</v>
      </c>
      <c r="F135" s="285">
        <v>0</v>
      </c>
      <c r="G135" s="285">
        <v>-31849</v>
      </c>
      <c r="H135" s="285"/>
      <c r="I135" s="285">
        <v>1478</v>
      </c>
    </row>
    <row r="136" spans="1:9" s="10" customFormat="1" ht="13.5" x14ac:dyDescent="0.25">
      <c r="A136" s="284" t="s">
        <v>633</v>
      </c>
      <c r="B136" s="285">
        <v>33621</v>
      </c>
      <c r="C136" s="285">
        <v>287</v>
      </c>
      <c r="D136" s="285"/>
      <c r="E136" s="285">
        <v>36501</v>
      </c>
      <c r="F136" s="285">
        <v>0</v>
      </c>
      <c r="G136" s="285">
        <v>-55702</v>
      </c>
      <c r="H136" s="285"/>
      <c r="I136" s="285">
        <v>2487</v>
      </c>
    </row>
    <row r="137" spans="1:9" s="10" customFormat="1" ht="13.5" x14ac:dyDescent="0.25">
      <c r="A137" s="284" t="s">
        <v>634</v>
      </c>
      <c r="B137" s="285">
        <v>602786</v>
      </c>
      <c r="C137" s="285">
        <v>12310</v>
      </c>
      <c r="D137" s="285"/>
      <c r="E137" s="285">
        <v>628929</v>
      </c>
      <c r="F137" s="285">
        <v>0</v>
      </c>
      <c r="G137" s="285">
        <v>-23095</v>
      </c>
      <c r="H137" s="285"/>
      <c r="I137" s="285">
        <v>6830</v>
      </c>
    </row>
    <row r="138" spans="1:9" s="10" customFormat="1" ht="13.5" x14ac:dyDescent="0.25">
      <c r="A138" s="284" t="s">
        <v>635</v>
      </c>
      <c r="B138" s="285">
        <v>1041089</v>
      </c>
      <c r="C138" s="285">
        <v>38641</v>
      </c>
      <c r="D138" s="285"/>
      <c r="E138" s="285">
        <v>1098534</v>
      </c>
      <c r="F138" s="285">
        <v>0</v>
      </c>
      <c r="G138" s="285">
        <v>-168501</v>
      </c>
      <c r="H138" s="285"/>
      <c r="I138" s="285">
        <v>15375</v>
      </c>
    </row>
    <row r="139" spans="1:9" s="10" customFormat="1" ht="13.5" x14ac:dyDescent="0.25">
      <c r="A139" s="284" t="s">
        <v>636</v>
      </c>
      <c r="B139" s="285">
        <v>1123725</v>
      </c>
      <c r="C139" s="285">
        <v>8666</v>
      </c>
      <c r="D139" s="285"/>
      <c r="E139" s="285">
        <v>1186776</v>
      </c>
      <c r="F139" s="285">
        <v>0</v>
      </c>
      <c r="G139" s="285">
        <v>-20897</v>
      </c>
      <c r="H139" s="285"/>
      <c r="I139" s="285">
        <v>113652</v>
      </c>
    </row>
    <row r="140" spans="1:9" s="10" customFormat="1" ht="13.5" x14ac:dyDescent="0.25">
      <c r="A140" s="284" t="s">
        <v>637</v>
      </c>
      <c r="B140" s="285">
        <v>492906</v>
      </c>
      <c r="C140" s="285">
        <v>4873</v>
      </c>
      <c r="D140" s="285"/>
      <c r="E140" s="285">
        <v>511098</v>
      </c>
      <c r="F140" s="285">
        <v>-17</v>
      </c>
      <c r="G140" s="285">
        <v>-19749</v>
      </c>
      <c r="H140" s="285"/>
      <c r="I140" s="285">
        <v>29333</v>
      </c>
    </row>
    <row r="141" spans="1:9" s="10" customFormat="1" ht="13.5" x14ac:dyDescent="0.25">
      <c r="A141" s="284" t="s">
        <v>638</v>
      </c>
      <c r="B141" s="285">
        <v>503456</v>
      </c>
      <c r="C141" s="285">
        <v>2853</v>
      </c>
      <c r="D141" s="285"/>
      <c r="E141" s="285">
        <v>534930</v>
      </c>
      <c r="F141" s="285">
        <v>3</v>
      </c>
      <c r="G141" s="285">
        <v>-7798</v>
      </c>
      <c r="H141" s="285"/>
      <c r="I141" s="285">
        <v>0</v>
      </c>
    </row>
    <row r="142" spans="1:9" s="10" customFormat="1" ht="13.5" x14ac:dyDescent="0.25">
      <c r="A142" s="284" t="s">
        <v>639</v>
      </c>
      <c r="B142" s="285">
        <v>188202</v>
      </c>
      <c r="C142" s="285">
        <v>1762</v>
      </c>
      <c r="D142" s="285"/>
      <c r="E142" s="285">
        <v>180661</v>
      </c>
      <c r="F142" s="285">
        <v>12753</v>
      </c>
      <c r="G142" s="285">
        <v>-279</v>
      </c>
      <c r="H142" s="285"/>
      <c r="I142" s="285">
        <v>0</v>
      </c>
    </row>
    <row r="143" spans="1:9" s="10" customFormat="1" ht="13.5" x14ac:dyDescent="0.25">
      <c r="A143" s="284" t="s">
        <v>640</v>
      </c>
      <c r="B143" s="285">
        <v>480671</v>
      </c>
      <c r="C143" s="285">
        <v>16935</v>
      </c>
      <c r="D143" s="285"/>
      <c r="E143" s="285">
        <v>439880</v>
      </c>
      <c r="F143" s="285">
        <v>21755</v>
      </c>
      <c r="G143" s="285">
        <v>0</v>
      </c>
      <c r="H143" s="285"/>
      <c r="I143" s="285">
        <v>0</v>
      </c>
    </row>
    <row r="144" spans="1:9" s="10" customFormat="1" ht="13.5" x14ac:dyDescent="0.25">
      <c r="A144" s="284" t="s">
        <v>641</v>
      </c>
      <c r="B144" s="285">
        <v>803842</v>
      </c>
      <c r="C144" s="285">
        <v>41139</v>
      </c>
      <c r="D144" s="285"/>
      <c r="E144" s="285">
        <v>757837</v>
      </c>
      <c r="F144" s="285">
        <v>860</v>
      </c>
      <c r="G144" s="285">
        <v>-2562</v>
      </c>
      <c r="H144" s="285"/>
      <c r="I144" s="285">
        <v>0</v>
      </c>
    </row>
    <row r="145" spans="1:9" s="10" customFormat="1" ht="13.5" x14ac:dyDescent="0.25">
      <c r="A145" s="284" t="s">
        <v>642</v>
      </c>
      <c r="B145" s="285">
        <v>792066</v>
      </c>
      <c r="C145" s="285">
        <v>8495</v>
      </c>
      <c r="D145" s="285"/>
      <c r="E145" s="285">
        <v>759540</v>
      </c>
      <c r="F145" s="285">
        <v>0</v>
      </c>
      <c r="G145" s="285">
        <v>0</v>
      </c>
      <c r="H145" s="285"/>
      <c r="I145" s="285">
        <v>605</v>
      </c>
    </row>
    <row r="146" spans="1:9" s="10" customFormat="1" ht="13.5" x14ac:dyDescent="0.25">
      <c r="A146" s="284" t="s">
        <v>643</v>
      </c>
      <c r="B146" s="285">
        <v>54309</v>
      </c>
      <c r="C146" s="285">
        <v>193</v>
      </c>
      <c r="D146" s="285"/>
      <c r="E146" s="285">
        <v>54243</v>
      </c>
      <c r="F146" s="285">
        <v>6004</v>
      </c>
      <c r="G146" s="285">
        <v>0</v>
      </c>
      <c r="H146" s="285"/>
      <c r="I146" s="285">
        <v>0</v>
      </c>
    </row>
    <row r="147" spans="1:9" s="10" customFormat="1" ht="13.5" x14ac:dyDescent="0.25">
      <c r="A147" s="284" t="s">
        <v>644</v>
      </c>
      <c r="B147" s="285">
        <v>154987</v>
      </c>
      <c r="C147" s="285">
        <v>597</v>
      </c>
      <c r="D147" s="285"/>
      <c r="E147" s="285">
        <v>152837</v>
      </c>
      <c r="F147" s="285">
        <v>12504</v>
      </c>
      <c r="G147" s="285">
        <v>0</v>
      </c>
      <c r="H147" s="285"/>
      <c r="I147" s="285">
        <v>0</v>
      </c>
    </row>
    <row r="148" spans="1:9" s="10" customFormat="1" ht="13.5" x14ac:dyDescent="0.25">
      <c r="A148" s="284" t="s">
        <v>645</v>
      </c>
      <c r="B148" s="285">
        <v>118752</v>
      </c>
      <c r="C148" s="285">
        <v>1274</v>
      </c>
      <c r="D148" s="285"/>
      <c r="E148" s="285">
        <v>121855</v>
      </c>
      <c r="F148" s="285">
        <v>4373</v>
      </c>
      <c r="G148" s="285">
        <v>-846</v>
      </c>
      <c r="H148" s="285"/>
      <c r="I148" s="285">
        <v>-987</v>
      </c>
    </row>
    <row r="149" spans="1:9" s="10" customFormat="1" ht="13.5" x14ac:dyDescent="0.25">
      <c r="A149" s="284" t="s">
        <v>646</v>
      </c>
      <c r="B149" s="285">
        <v>980195</v>
      </c>
      <c r="C149" s="285">
        <v>6267</v>
      </c>
      <c r="D149" s="285"/>
      <c r="E149" s="285">
        <v>1025772</v>
      </c>
      <c r="F149" s="285">
        <v>0</v>
      </c>
      <c r="G149" s="285">
        <v>-32231</v>
      </c>
      <c r="H149" s="285"/>
      <c r="I149" s="285">
        <v>0</v>
      </c>
    </row>
    <row r="150" spans="1:9" s="10" customFormat="1" ht="13.5" x14ac:dyDescent="0.25">
      <c r="A150" s="284" t="s">
        <v>647</v>
      </c>
      <c r="B150" s="285">
        <v>104930</v>
      </c>
      <c r="C150" s="285">
        <v>0</v>
      </c>
      <c r="D150" s="285"/>
      <c r="E150" s="285">
        <v>48754</v>
      </c>
      <c r="F150" s="285">
        <v>92799</v>
      </c>
      <c r="G150" s="285">
        <v>0</v>
      </c>
      <c r="H150" s="285"/>
      <c r="I150" s="285">
        <v>0</v>
      </c>
    </row>
    <row r="151" spans="1:9" s="10" customFormat="1" ht="13.5" x14ac:dyDescent="0.25">
      <c r="A151" s="284" t="s">
        <v>648</v>
      </c>
      <c r="B151" s="285">
        <v>112463</v>
      </c>
      <c r="C151" s="285">
        <v>4629</v>
      </c>
      <c r="D151" s="285"/>
      <c r="E151" s="285">
        <v>118273</v>
      </c>
      <c r="F151" s="285">
        <v>29952</v>
      </c>
      <c r="G151" s="285">
        <v>-16229</v>
      </c>
      <c r="H151" s="285"/>
      <c r="I151" s="285">
        <v>1194</v>
      </c>
    </row>
    <row r="152" spans="1:9" s="10" customFormat="1" ht="13.5" x14ac:dyDescent="0.25">
      <c r="A152" s="284" t="s">
        <v>649</v>
      </c>
      <c r="B152" s="285">
        <v>246911</v>
      </c>
      <c r="C152" s="285">
        <v>19298</v>
      </c>
      <c r="D152" s="285"/>
      <c r="E152" s="285">
        <v>275934</v>
      </c>
      <c r="F152" s="285">
        <v>0</v>
      </c>
      <c r="G152" s="285">
        <v>-83911</v>
      </c>
      <c r="H152" s="285"/>
      <c r="I152" s="285">
        <v>13643</v>
      </c>
    </row>
    <row r="153" spans="1:9" s="10" customFormat="1" ht="13.5" x14ac:dyDescent="0.25">
      <c r="A153" s="284" t="s">
        <v>650</v>
      </c>
      <c r="B153" s="285">
        <v>574973</v>
      </c>
      <c r="C153" s="285">
        <v>18985</v>
      </c>
      <c r="D153" s="285"/>
      <c r="E153" s="285">
        <v>552300</v>
      </c>
      <c r="F153" s="285">
        <v>0</v>
      </c>
      <c r="G153" s="285">
        <v>0</v>
      </c>
      <c r="H153" s="285"/>
      <c r="I153" s="285">
        <v>0</v>
      </c>
    </row>
    <row r="154" spans="1:9" s="10" customFormat="1" ht="13.5" x14ac:dyDescent="0.25">
      <c r="A154" s="284" t="s">
        <v>651</v>
      </c>
      <c r="B154" s="285">
        <v>693246</v>
      </c>
      <c r="C154" s="285">
        <v>29567</v>
      </c>
      <c r="D154" s="285"/>
      <c r="E154" s="285">
        <v>678838</v>
      </c>
      <c r="F154" s="285">
        <v>1775</v>
      </c>
      <c r="G154" s="285">
        <v>-294</v>
      </c>
      <c r="H154" s="285"/>
      <c r="I154" s="285">
        <v>-2877</v>
      </c>
    </row>
    <row r="155" spans="1:9" s="10" customFormat="1" ht="22.5" x14ac:dyDescent="0.25">
      <c r="A155" s="284" t="s">
        <v>681</v>
      </c>
      <c r="B155" s="285">
        <v>17665378</v>
      </c>
      <c r="C155" s="285">
        <v>0</v>
      </c>
      <c r="D155" s="285"/>
      <c r="E155" s="285">
        <v>19704983</v>
      </c>
      <c r="F155" s="285">
        <v>0</v>
      </c>
      <c r="G155" s="285">
        <v>0</v>
      </c>
      <c r="H155" s="285"/>
      <c r="I155" s="285">
        <v>0</v>
      </c>
    </row>
    <row r="156" spans="1:9" s="10" customFormat="1" ht="13.5" x14ac:dyDescent="0.25">
      <c r="A156" s="284" t="s">
        <v>773</v>
      </c>
      <c r="B156" s="285">
        <v>116498</v>
      </c>
      <c r="C156" s="285">
        <v>433</v>
      </c>
      <c r="D156" s="285"/>
      <c r="E156" s="285">
        <v>115342</v>
      </c>
      <c r="F156" s="285">
        <v>6115</v>
      </c>
      <c r="G156" s="285">
        <v>0</v>
      </c>
      <c r="H156" s="285"/>
      <c r="I156" s="285">
        <v>0</v>
      </c>
    </row>
    <row r="157" spans="1:9" s="10" customFormat="1" ht="13.5" x14ac:dyDescent="0.25">
      <c r="A157" s="284" t="s">
        <v>774</v>
      </c>
      <c r="B157" s="285">
        <v>266893</v>
      </c>
      <c r="C157" s="285">
        <v>5211</v>
      </c>
      <c r="D157" s="285"/>
      <c r="E157" s="285">
        <v>254158</v>
      </c>
      <c r="F157" s="285">
        <v>10351</v>
      </c>
      <c r="G157" s="285">
        <v>-296</v>
      </c>
      <c r="H157" s="285"/>
      <c r="I157" s="285">
        <v>0</v>
      </c>
    </row>
    <row r="158" spans="1:9" s="10" customFormat="1" ht="13.5" x14ac:dyDescent="0.25">
      <c r="A158" s="284" t="s">
        <v>652</v>
      </c>
      <c r="B158" s="285">
        <v>1112686</v>
      </c>
      <c r="C158" s="285">
        <v>0</v>
      </c>
      <c r="D158" s="285"/>
      <c r="E158" s="285">
        <v>1285262</v>
      </c>
      <c r="F158" s="285">
        <v>0</v>
      </c>
      <c r="G158" s="285">
        <v>-42677</v>
      </c>
      <c r="H158" s="285"/>
      <c r="I158" s="285">
        <v>0</v>
      </c>
    </row>
    <row r="159" spans="1:9" s="10" customFormat="1" ht="13.5" x14ac:dyDescent="0.25">
      <c r="A159" s="284" t="s">
        <v>745</v>
      </c>
      <c r="B159" s="285">
        <v>385787</v>
      </c>
      <c r="C159" s="285">
        <v>0</v>
      </c>
      <c r="D159" s="285"/>
      <c r="E159" s="285">
        <v>385674</v>
      </c>
      <c r="F159" s="285">
        <v>10247</v>
      </c>
      <c r="G159" s="285">
        <v>-1</v>
      </c>
      <c r="H159" s="285"/>
      <c r="I159" s="285">
        <v>-4286</v>
      </c>
    </row>
    <row r="160" spans="1:9" s="10" customFormat="1" ht="22.5" x14ac:dyDescent="0.25">
      <c r="A160" s="284" t="s">
        <v>653</v>
      </c>
      <c r="B160" s="285">
        <v>706093</v>
      </c>
      <c r="C160" s="285">
        <v>0</v>
      </c>
      <c r="D160" s="285"/>
      <c r="E160" s="285">
        <v>783127</v>
      </c>
      <c r="F160" s="285">
        <v>0</v>
      </c>
      <c r="G160" s="285">
        <v>0</v>
      </c>
      <c r="H160" s="285"/>
      <c r="I160" s="285">
        <v>0</v>
      </c>
    </row>
    <row r="161" spans="1:9" s="10" customFormat="1" ht="22.5" x14ac:dyDescent="0.25">
      <c r="A161" s="284" t="s">
        <v>654</v>
      </c>
      <c r="B161" s="285">
        <v>604949</v>
      </c>
      <c r="C161" s="285">
        <v>0</v>
      </c>
      <c r="D161" s="285"/>
      <c r="E161" s="285">
        <v>664120</v>
      </c>
      <c r="F161" s="285">
        <v>1</v>
      </c>
      <c r="G161" s="285">
        <v>0</v>
      </c>
      <c r="H161" s="285"/>
      <c r="I161" s="285">
        <v>0</v>
      </c>
    </row>
    <row r="162" spans="1:9" s="10" customFormat="1" ht="13.5" x14ac:dyDescent="0.25">
      <c r="A162" s="284" t="s">
        <v>655</v>
      </c>
      <c r="B162" s="285">
        <v>872832</v>
      </c>
      <c r="C162" s="285">
        <v>0</v>
      </c>
      <c r="D162" s="285"/>
      <c r="E162" s="285">
        <v>1015389</v>
      </c>
      <c r="F162" s="285">
        <v>0</v>
      </c>
      <c r="G162" s="285">
        <v>-4380</v>
      </c>
      <c r="H162" s="285"/>
      <c r="I162" s="285">
        <v>0</v>
      </c>
    </row>
    <row r="163" spans="1:9" s="10" customFormat="1" ht="13.5" x14ac:dyDescent="0.25">
      <c r="A163" s="284" t="s">
        <v>656</v>
      </c>
      <c r="B163" s="285">
        <v>2459529</v>
      </c>
      <c r="C163" s="285">
        <v>5498</v>
      </c>
      <c r="D163" s="285"/>
      <c r="E163" s="285">
        <v>2613068</v>
      </c>
      <c r="F163" s="285">
        <v>0</v>
      </c>
      <c r="G163" s="285">
        <v>-53636</v>
      </c>
      <c r="H163" s="285"/>
      <c r="I163" s="285">
        <v>0</v>
      </c>
    </row>
    <row r="164" spans="1:9" s="10" customFormat="1" ht="13.5" x14ac:dyDescent="0.25">
      <c r="A164" s="284" t="s">
        <v>657</v>
      </c>
      <c r="B164" s="285">
        <v>1116554</v>
      </c>
      <c r="C164" s="285">
        <v>4873</v>
      </c>
      <c r="D164" s="285"/>
      <c r="E164" s="285">
        <v>1206085</v>
      </c>
      <c r="F164" s="285">
        <v>-16</v>
      </c>
      <c r="G164" s="285">
        <v>-24464</v>
      </c>
      <c r="H164" s="285"/>
      <c r="I164" s="285">
        <v>0</v>
      </c>
    </row>
    <row r="165" spans="1:9" s="10" customFormat="1" ht="13.5" x14ac:dyDescent="0.25">
      <c r="A165" s="284" t="s">
        <v>658</v>
      </c>
      <c r="B165" s="285">
        <v>491985</v>
      </c>
      <c r="C165" s="285">
        <v>0</v>
      </c>
      <c r="D165" s="285"/>
      <c r="E165" s="285">
        <v>362565</v>
      </c>
      <c r="F165" s="285">
        <v>137290</v>
      </c>
      <c r="G165" s="285">
        <v>0</v>
      </c>
      <c r="H165" s="285"/>
      <c r="I165" s="285">
        <v>0</v>
      </c>
    </row>
    <row r="166" spans="1:9" s="10" customFormat="1" ht="13.5" x14ac:dyDescent="0.25">
      <c r="A166" s="284" t="s">
        <v>515</v>
      </c>
      <c r="B166" s="285">
        <v>17713</v>
      </c>
      <c r="C166" s="285">
        <v>0</v>
      </c>
      <c r="D166" s="285"/>
      <c r="E166" s="285">
        <v>10370</v>
      </c>
      <c r="F166" s="285">
        <v>6484</v>
      </c>
      <c r="G166" s="285">
        <v>-661</v>
      </c>
      <c r="H166" s="285"/>
      <c r="I166" s="285">
        <v>-114</v>
      </c>
    </row>
    <row r="167" spans="1:9" s="10" customFormat="1" ht="13.5" x14ac:dyDescent="0.25">
      <c r="A167" s="284" t="s">
        <v>682</v>
      </c>
      <c r="B167" s="285">
        <v>22069</v>
      </c>
      <c r="C167" s="285">
        <v>369</v>
      </c>
      <c r="D167" s="285"/>
      <c r="E167" s="285">
        <v>13610</v>
      </c>
      <c r="F167" s="285">
        <v>9761</v>
      </c>
      <c r="G167" s="285">
        <v>0</v>
      </c>
      <c r="H167" s="285"/>
      <c r="I167" s="285">
        <v>-14</v>
      </c>
    </row>
    <row r="168" spans="1:9" s="10" customFormat="1" ht="13.5" x14ac:dyDescent="0.25">
      <c r="A168" s="284" t="s">
        <v>683</v>
      </c>
      <c r="B168" s="285">
        <v>171569</v>
      </c>
      <c r="C168" s="285">
        <v>3524</v>
      </c>
      <c r="D168" s="285"/>
      <c r="E168" s="285">
        <v>178177</v>
      </c>
      <c r="F168" s="285">
        <v>0</v>
      </c>
      <c r="G168" s="285">
        <v>-9519</v>
      </c>
      <c r="H168" s="285"/>
      <c r="I168" s="285">
        <v>-168</v>
      </c>
    </row>
    <row r="169" spans="1:9" s="10" customFormat="1" ht="13.5" x14ac:dyDescent="0.25">
      <c r="A169" s="284" t="s">
        <v>754</v>
      </c>
      <c r="B169" s="285">
        <v>126626</v>
      </c>
      <c r="C169" s="285">
        <v>240</v>
      </c>
      <c r="D169" s="285"/>
      <c r="E169" s="285">
        <v>138348</v>
      </c>
      <c r="F169" s="285">
        <v>197</v>
      </c>
      <c r="G169" s="285">
        <v>-2423</v>
      </c>
      <c r="H169" s="285"/>
      <c r="I169" s="285">
        <v>-5252</v>
      </c>
    </row>
    <row r="170" spans="1:9" s="10" customFormat="1" ht="13.5" x14ac:dyDescent="0.25">
      <c r="A170" s="284" t="s">
        <v>576</v>
      </c>
      <c r="B170" s="285">
        <v>37847</v>
      </c>
      <c r="C170" s="285">
        <v>561</v>
      </c>
      <c r="D170" s="285"/>
      <c r="E170" s="285">
        <v>54482</v>
      </c>
      <c r="F170" s="285">
        <v>0</v>
      </c>
      <c r="G170" s="285">
        <v>-3986</v>
      </c>
      <c r="H170" s="285"/>
      <c r="I170" s="285">
        <v>45</v>
      </c>
    </row>
    <row r="171" spans="1:9" s="10" customFormat="1" ht="13.5" x14ac:dyDescent="0.25">
      <c r="A171" s="284" t="s">
        <v>577</v>
      </c>
      <c r="B171" s="285">
        <v>23076</v>
      </c>
      <c r="C171" s="285">
        <v>4896</v>
      </c>
      <c r="D171" s="285"/>
      <c r="E171" s="285">
        <v>29955</v>
      </c>
      <c r="F171" s="285">
        <v>30</v>
      </c>
      <c r="G171" s="285">
        <v>-25045</v>
      </c>
      <c r="H171" s="285"/>
      <c r="I171" s="285">
        <v>-91</v>
      </c>
    </row>
    <row r="172" spans="1:9" s="10" customFormat="1" ht="13.5" x14ac:dyDescent="0.25">
      <c r="A172" s="284" t="s">
        <v>578</v>
      </c>
      <c r="B172" s="285">
        <v>241464</v>
      </c>
      <c r="C172" s="285">
        <v>9953</v>
      </c>
      <c r="D172" s="285"/>
      <c r="E172" s="285">
        <v>254181</v>
      </c>
      <c r="F172" s="285">
        <v>0</v>
      </c>
      <c r="G172" s="285">
        <v>-40827</v>
      </c>
      <c r="H172" s="285"/>
      <c r="I172" s="285">
        <v>-10973</v>
      </c>
    </row>
    <row r="173" spans="1:9" s="10" customFormat="1" ht="13.5" x14ac:dyDescent="0.25">
      <c r="A173" s="284" t="s">
        <v>770</v>
      </c>
      <c r="B173" s="285">
        <v>169622</v>
      </c>
      <c r="C173" s="285">
        <v>0</v>
      </c>
      <c r="D173" s="285"/>
      <c r="E173" s="285">
        <v>175705</v>
      </c>
      <c r="F173" s="285">
        <v>5002</v>
      </c>
      <c r="G173" s="285">
        <v>0</v>
      </c>
      <c r="H173" s="285"/>
      <c r="I173" s="285">
        <v>-3296</v>
      </c>
    </row>
    <row r="174" spans="1:9" s="10" customFormat="1" ht="13.5" x14ac:dyDescent="0.25">
      <c r="A174" s="284" t="s">
        <v>516</v>
      </c>
      <c r="B174" s="285">
        <v>340073</v>
      </c>
      <c r="C174" s="285">
        <v>20337</v>
      </c>
      <c r="D174" s="285"/>
      <c r="E174" s="285">
        <v>374931</v>
      </c>
      <c r="F174" s="285">
        <v>0</v>
      </c>
      <c r="G174" s="285">
        <v>-106016</v>
      </c>
      <c r="H174" s="285"/>
      <c r="I174" s="285">
        <v>-9618</v>
      </c>
    </row>
    <row r="175" spans="1:9" s="10" customFormat="1" ht="13.5" x14ac:dyDescent="0.25">
      <c r="A175" s="284" t="s">
        <v>517</v>
      </c>
      <c r="B175" s="285">
        <v>343076</v>
      </c>
      <c r="C175" s="285">
        <v>24180</v>
      </c>
      <c r="D175" s="285"/>
      <c r="E175" s="285">
        <v>379578</v>
      </c>
      <c r="F175" s="285">
        <v>0</v>
      </c>
      <c r="G175" s="285">
        <v>-172738</v>
      </c>
      <c r="H175" s="285"/>
      <c r="I175" s="285">
        <v>-10661</v>
      </c>
    </row>
    <row r="176" spans="1:9" s="10" customFormat="1" ht="13.5" x14ac:dyDescent="0.25">
      <c r="A176" s="284" t="s">
        <v>518</v>
      </c>
      <c r="B176" s="285">
        <v>131145</v>
      </c>
      <c r="C176" s="285">
        <v>2336</v>
      </c>
      <c r="D176" s="285"/>
      <c r="E176" s="285">
        <v>119396</v>
      </c>
      <c r="F176" s="285">
        <v>14988</v>
      </c>
      <c r="G176" s="285">
        <v>-368</v>
      </c>
      <c r="H176" s="285"/>
      <c r="I176" s="285">
        <v>-9864</v>
      </c>
    </row>
    <row r="177" spans="1:9" s="10" customFormat="1" ht="13.5" x14ac:dyDescent="0.25">
      <c r="A177" s="284" t="s">
        <v>519</v>
      </c>
      <c r="B177" s="285">
        <v>262865</v>
      </c>
      <c r="C177" s="285">
        <v>7688</v>
      </c>
      <c r="D177" s="285"/>
      <c r="E177" s="285">
        <v>267357</v>
      </c>
      <c r="F177" s="285">
        <v>17065</v>
      </c>
      <c r="G177" s="285">
        <v>-13853</v>
      </c>
      <c r="H177" s="285"/>
      <c r="I177" s="285">
        <v>-11451</v>
      </c>
    </row>
    <row r="178" spans="1:9" s="10" customFormat="1" ht="13.5" x14ac:dyDescent="0.25">
      <c r="A178" s="284" t="s">
        <v>520</v>
      </c>
      <c r="B178" s="285">
        <v>314282</v>
      </c>
      <c r="C178" s="285">
        <v>13009</v>
      </c>
      <c r="D178" s="285"/>
      <c r="E178" s="285">
        <v>328626</v>
      </c>
      <c r="F178" s="285">
        <v>3489</v>
      </c>
      <c r="G178" s="285">
        <v>-25017</v>
      </c>
      <c r="H178" s="285"/>
      <c r="I178" s="285">
        <v>-14366</v>
      </c>
    </row>
    <row r="179" spans="1:9" s="10" customFormat="1" ht="13.5" x14ac:dyDescent="0.25">
      <c r="A179" s="284" t="s">
        <v>521</v>
      </c>
      <c r="B179" s="285">
        <v>238068</v>
      </c>
      <c r="C179" s="285">
        <v>10140</v>
      </c>
      <c r="D179" s="285"/>
      <c r="E179" s="285">
        <v>257581</v>
      </c>
      <c r="F179" s="285">
        <v>0</v>
      </c>
      <c r="G179" s="285">
        <v>-33832</v>
      </c>
      <c r="H179" s="285"/>
      <c r="I179" s="285">
        <v>-5471</v>
      </c>
    </row>
    <row r="180" spans="1:9" s="10" customFormat="1" ht="13.5" x14ac:dyDescent="0.25">
      <c r="A180" s="284" t="s">
        <v>579</v>
      </c>
      <c r="B180" s="285">
        <v>851792</v>
      </c>
      <c r="C180" s="285">
        <v>0</v>
      </c>
      <c r="D180" s="285"/>
      <c r="E180" s="285">
        <v>697175</v>
      </c>
      <c r="F180" s="285">
        <v>202986</v>
      </c>
      <c r="G180" s="285">
        <v>0</v>
      </c>
      <c r="H180" s="285"/>
      <c r="I180" s="285">
        <v>0</v>
      </c>
    </row>
    <row r="181" spans="1:9" s="10" customFormat="1" ht="13.5" x14ac:dyDescent="0.25">
      <c r="A181" s="284" t="s">
        <v>582</v>
      </c>
      <c r="B181" s="285">
        <v>418301</v>
      </c>
      <c r="C181" s="285">
        <v>0</v>
      </c>
      <c r="D181" s="285"/>
      <c r="E181" s="285">
        <v>401092</v>
      </c>
      <c r="F181" s="285">
        <v>61263</v>
      </c>
      <c r="G181" s="285">
        <v>0</v>
      </c>
      <c r="H181" s="285"/>
      <c r="I181" s="285">
        <v>8192</v>
      </c>
    </row>
    <row r="182" spans="1:9" s="10" customFormat="1" ht="13.5" x14ac:dyDescent="0.25">
      <c r="A182" s="284" t="s">
        <v>584</v>
      </c>
      <c r="B182" s="285">
        <v>675789</v>
      </c>
      <c r="C182" s="285">
        <v>0</v>
      </c>
      <c r="D182" s="285"/>
      <c r="E182" s="285">
        <v>683855</v>
      </c>
      <c r="F182" s="285">
        <v>6348</v>
      </c>
      <c r="G182" s="285">
        <v>0</v>
      </c>
      <c r="H182" s="285"/>
      <c r="I182" s="285">
        <v>0</v>
      </c>
    </row>
    <row r="183" spans="1:9" s="10" customFormat="1" ht="13.5" x14ac:dyDescent="0.25">
      <c r="A183" s="284" t="s">
        <v>586</v>
      </c>
      <c r="B183" s="285">
        <v>765666</v>
      </c>
      <c r="C183" s="285">
        <v>0</v>
      </c>
      <c r="D183" s="285"/>
      <c r="E183" s="285">
        <v>782241</v>
      </c>
      <c r="F183" s="285">
        <v>5416</v>
      </c>
      <c r="G183" s="285">
        <v>0</v>
      </c>
      <c r="H183" s="285"/>
      <c r="I183" s="285">
        <v>0</v>
      </c>
    </row>
    <row r="184" spans="1:9" s="10" customFormat="1" ht="13.5" x14ac:dyDescent="0.25">
      <c r="A184" s="284" t="s">
        <v>588</v>
      </c>
      <c r="B184" s="285">
        <v>1044799</v>
      </c>
      <c r="C184" s="285">
        <v>0</v>
      </c>
      <c r="D184" s="285"/>
      <c r="E184" s="285">
        <v>929131</v>
      </c>
      <c r="F184" s="285">
        <v>147550</v>
      </c>
      <c r="G184" s="285">
        <v>0</v>
      </c>
      <c r="H184" s="285"/>
      <c r="I184" s="285">
        <v>0</v>
      </c>
    </row>
    <row r="185" spans="1:9" s="10" customFormat="1" ht="13.5" x14ac:dyDescent="0.25">
      <c r="A185" s="284" t="s">
        <v>589</v>
      </c>
      <c r="B185" s="285">
        <v>264793</v>
      </c>
      <c r="C185" s="285">
        <v>0</v>
      </c>
      <c r="D185" s="285"/>
      <c r="E185" s="285">
        <v>276835</v>
      </c>
      <c r="F185" s="285">
        <v>0</v>
      </c>
      <c r="G185" s="285">
        <v>0</v>
      </c>
      <c r="H185" s="285"/>
      <c r="I185" s="285">
        <v>-2827</v>
      </c>
    </row>
    <row r="186" spans="1:9" s="10" customFormat="1" ht="13.5" x14ac:dyDescent="0.25">
      <c r="A186" s="284" t="s">
        <v>591</v>
      </c>
      <c r="B186" s="285">
        <v>372360</v>
      </c>
      <c r="C186" s="285">
        <v>0</v>
      </c>
      <c r="D186" s="285"/>
      <c r="E186" s="285">
        <v>369081</v>
      </c>
      <c r="F186" s="285">
        <v>29236</v>
      </c>
      <c r="G186" s="285">
        <v>0</v>
      </c>
      <c r="H186" s="285"/>
      <c r="I186" s="285">
        <v>-6553</v>
      </c>
    </row>
    <row r="187" spans="1:9" s="10" customFormat="1" ht="13.5" x14ac:dyDescent="0.25">
      <c r="A187" s="284" t="s">
        <v>592</v>
      </c>
      <c r="B187" s="285">
        <v>68731</v>
      </c>
      <c r="C187" s="285">
        <v>0</v>
      </c>
      <c r="D187" s="285"/>
      <c r="E187" s="285">
        <v>71081</v>
      </c>
      <c r="F187" s="285">
        <v>2220</v>
      </c>
      <c r="G187" s="285">
        <v>0</v>
      </c>
      <c r="H187" s="285"/>
      <c r="I187" s="285">
        <v>-169</v>
      </c>
    </row>
    <row r="188" spans="1:9" s="10" customFormat="1" ht="13.5" x14ac:dyDescent="0.25">
      <c r="A188" s="284" t="s">
        <v>593</v>
      </c>
      <c r="B188" s="285">
        <v>353732</v>
      </c>
      <c r="C188" s="285">
        <v>0</v>
      </c>
      <c r="D188" s="285"/>
      <c r="E188" s="285">
        <v>342604</v>
      </c>
      <c r="F188" s="285">
        <v>0</v>
      </c>
      <c r="G188" s="285">
        <v>0</v>
      </c>
      <c r="H188" s="285"/>
      <c r="I188" s="285">
        <v>-4101</v>
      </c>
    </row>
    <row r="189" spans="1:9" s="10" customFormat="1" ht="13.5" x14ac:dyDescent="0.25">
      <c r="A189" s="284" t="s">
        <v>594</v>
      </c>
      <c r="B189" s="285">
        <v>362367</v>
      </c>
      <c r="C189" s="285">
        <v>0</v>
      </c>
      <c r="D189" s="285"/>
      <c r="E189" s="285">
        <v>360636</v>
      </c>
      <c r="F189" s="285">
        <v>0</v>
      </c>
      <c r="G189" s="285">
        <v>0</v>
      </c>
      <c r="H189" s="285"/>
      <c r="I189" s="285">
        <v>-4168</v>
      </c>
    </row>
    <row r="190" spans="1:9" s="10" customFormat="1" ht="13.5" x14ac:dyDescent="0.25">
      <c r="A190" s="284" t="s">
        <v>595</v>
      </c>
      <c r="B190" s="285">
        <v>397308</v>
      </c>
      <c r="C190" s="285">
        <v>0</v>
      </c>
      <c r="D190" s="285"/>
      <c r="E190" s="285">
        <v>395354</v>
      </c>
      <c r="F190" s="285">
        <v>0</v>
      </c>
      <c r="G190" s="285">
        <v>0</v>
      </c>
      <c r="H190" s="285"/>
      <c r="I190" s="285">
        <v>0</v>
      </c>
    </row>
    <row r="191" spans="1:9" s="10" customFormat="1" ht="13.5" x14ac:dyDescent="0.25">
      <c r="A191" s="284" t="s">
        <v>596</v>
      </c>
      <c r="B191" s="285">
        <v>882262</v>
      </c>
      <c r="C191" s="285">
        <v>0</v>
      </c>
      <c r="D191" s="285"/>
      <c r="E191" s="285">
        <v>900982</v>
      </c>
      <c r="F191" s="285">
        <v>10029</v>
      </c>
      <c r="G191" s="285">
        <v>0</v>
      </c>
      <c r="H191" s="285"/>
      <c r="I191" s="285">
        <v>0</v>
      </c>
    </row>
    <row r="192" spans="1:9" s="10" customFormat="1" ht="13.5" x14ac:dyDescent="0.25">
      <c r="A192" s="284" t="s">
        <v>597</v>
      </c>
      <c r="B192" s="285">
        <v>218564</v>
      </c>
      <c r="C192" s="285">
        <v>0</v>
      </c>
      <c r="D192" s="285"/>
      <c r="E192" s="285">
        <v>245980</v>
      </c>
      <c r="F192" s="285">
        <v>0</v>
      </c>
      <c r="G192" s="285">
        <v>0</v>
      </c>
      <c r="H192" s="285"/>
      <c r="I192" s="285">
        <v>0</v>
      </c>
    </row>
    <row r="193" spans="1:9" s="10" customFormat="1" ht="13.5" x14ac:dyDescent="0.25">
      <c r="A193" s="284" t="s">
        <v>598</v>
      </c>
      <c r="B193" s="285">
        <v>210251</v>
      </c>
      <c r="C193" s="285">
        <v>0</v>
      </c>
      <c r="D193" s="285"/>
      <c r="E193" s="285">
        <v>207817</v>
      </c>
      <c r="F193" s="285">
        <v>113057</v>
      </c>
      <c r="G193" s="285">
        <v>-215</v>
      </c>
      <c r="H193" s="285"/>
      <c r="I193" s="285">
        <v>0</v>
      </c>
    </row>
    <row r="194" spans="1:9" s="10" customFormat="1" ht="13.5" x14ac:dyDescent="0.25">
      <c r="A194" s="284" t="s">
        <v>599</v>
      </c>
      <c r="B194" s="285">
        <v>376155</v>
      </c>
      <c r="C194" s="285">
        <v>0</v>
      </c>
      <c r="D194" s="285"/>
      <c r="E194" s="285">
        <v>367191</v>
      </c>
      <c r="F194" s="285">
        <v>85005</v>
      </c>
      <c r="G194" s="285">
        <v>0</v>
      </c>
      <c r="H194" s="285"/>
      <c r="I194" s="285">
        <v>-3276</v>
      </c>
    </row>
    <row r="195" spans="1:9" s="10" customFormat="1" ht="13.5" x14ac:dyDescent="0.25">
      <c r="A195" s="284" t="s">
        <v>601</v>
      </c>
      <c r="B195" s="285">
        <v>1321009</v>
      </c>
      <c r="C195" s="285">
        <v>0</v>
      </c>
      <c r="D195" s="285"/>
      <c r="E195" s="285">
        <v>1320962</v>
      </c>
      <c r="F195" s="285">
        <v>0</v>
      </c>
      <c r="G195" s="285">
        <v>-2</v>
      </c>
      <c r="H195" s="285"/>
      <c r="I195" s="285">
        <v>0</v>
      </c>
    </row>
    <row r="196" spans="1:9" s="10" customFormat="1" ht="13.5" x14ac:dyDescent="0.25">
      <c r="A196" s="284" t="s">
        <v>602</v>
      </c>
      <c r="B196" s="285">
        <v>1251828</v>
      </c>
      <c r="C196" s="285">
        <v>0</v>
      </c>
      <c r="D196" s="285"/>
      <c r="E196" s="285">
        <v>1251823</v>
      </c>
      <c r="F196" s="285">
        <v>0</v>
      </c>
      <c r="G196" s="285">
        <v>0</v>
      </c>
      <c r="H196" s="285"/>
      <c r="I196" s="285">
        <v>0</v>
      </c>
    </row>
    <row r="197" spans="1:9" s="10" customFormat="1" ht="13.5" x14ac:dyDescent="0.25">
      <c r="A197" s="284" t="s">
        <v>603</v>
      </c>
      <c r="B197" s="285">
        <v>1262670</v>
      </c>
      <c r="C197" s="285">
        <v>0</v>
      </c>
      <c r="D197" s="285"/>
      <c r="E197" s="285">
        <v>1262639</v>
      </c>
      <c r="F197" s="285">
        <v>0</v>
      </c>
      <c r="G197" s="285">
        <v>-2</v>
      </c>
      <c r="H197" s="285"/>
      <c r="I197" s="285">
        <v>0</v>
      </c>
    </row>
    <row r="198" spans="1:9" s="10" customFormat="1" ht="13.5" x14ac:dyDescent="0.25">
      <c r="A198" s="284" t="s">
        <v>604</v>
      </c>
      <c r="B198" s="285">
        <v>428515</v>
      </c>
      <c r="C198" s="285">
        <v>0</v>
      </c>
      <c r="D198" s="285"/>
      <c r="E198" s="285">
        <v>435621</v>
      </c>
      <c r="F198" s="285">
        <v>32944</v>
      </c>
      <c r="G198" s="285">
        <v>-157</v>
      </c>
      <c r="H198" s="285"/>
      <c r="I198" s="285">
        <v>0</v>
      </c>
    </row>
    <row r="199" spans="1:9" s="10" customFormat="1" ht="22.5" x14ac:dyDescent="0.25">
      <c r="A199" s="284" t="s">
        <v>606</v>
      </c>
      <c r="B199" s="285">
        <v>492403</v>
      </c>
      <c r="C199" s="285">
        <v>0</v>
      </c>
      <c r="D199" s="285"/>
      <c r="E199" s="285">
        <v>510012</v>
      </c>
      <c r="F199" s="285">
        <v>7216</v>
      </c>
      <c r="G199" s="285">
        <v>0</v>
      </c>
      <c r="H199" s="285"/>
      <c r="I199" s="285">
        <v>0</v>
      </c>
    </row>
    <row r="200" spans="1:9" s="10" customFormat="1" ht="13.5" x14ac:dyDescent="0.25">
      <c r="A200" s="284" t="s">
        <v>607</v>
      </c>
      <c r="B200" s="285">
        <v>615743</v>
      </c>
      <c r="C200" s="285">
        <v>0</v>
      </c>
      <c r="D200" s="285"/>
      <c r="E200" s="285">
        <v>768582</v>
      </c>
      <c r="F200" s="285">
        <v>0</v>
      </c>
      <c r="G200" s="285">
        <v>0</v>
      </c>
      <c r="H200" s="285"/>
      <c r="I200" s="285">
        <v>0</v>
      </c>
    </row>
    <row r="201" spans="1:9" s="10" customFormat="1" ht="22.5" x14ac:dyDescent="0.25">
      <c r="A201" s="284" t="s">
        <v>608</v>
      </c>
      <c r="B201" s="285">
        <v>2401177</v>
      </c>
      <c r="C201" s="285">
        <v>0</v>
      </c>
      <c r="D201" s="285"/>
      <c r="E201" s="285">
        <v>2500054</v>
      </c>
      <c r="F201" s="285">
        <v>75297</v>
      </c>
      <c r="G201" s="285">
        <v>0</v>
      </c>
      <c r="H201" s="285"/>
      <c r="I201" s="285">
        <v>0</v>
      </c>
    </row>
    <row r="202" spans="1:9" s="10" customFormat="1" ht="22.5" x14ac:dyDescent="0.25">
      <c r="A202" s="284" t="s">
        <v>744</v>
      </c>
      <c r="B202" s="285">
        <v>1041674</v>
      </c>
      <c r="C202" s="285">
        <v>0</v>
      </c>
      <c r="D202" s="285"/>
      <c r="E202" s="285">
        <v>1100063</v>
      </c>
      <c r="F202" s="285">
        <v>33739</v>
      </c>
      <c r="G202" s="285">
        <v>0</v>
      </c>
      <c r="H202" s="285"/>
      <c r="I202" s="285">
        <v>0</v>
      </c>
    </row>
    <row r="203" spans="1:9" s="10" customFormat="1" ht="22.5" x14ac:dyDescent="0.25">
      <c r="A203" s="284" t="s">
        <v>609</v>
      </c>
      <c r="B203" s="285">
        <v>830763</v>
      </c>
      <c r="C203" s="285">
        <v>0</v>
      </c>
      <c r="D203" s="285"/>
      <c r="E203" s="285">
        <v>831959</v>
      </c>
      <c r="F203" s="285">
        <v>18652</v>
      </c>
      <c r="G203" s="285">
        <v>0</v>
      </c>
      <c r="H203" s="285"/>
      <c r="I203" s="285">
        <v>0</v>
      </c>
    </row>
    <row r="204" spans="1:9" s="10" customFormat="1" ht="13.5" x14ac:dyDescent="0.25">
      <c r="A204" s="284" t="s">
        <v>771</v>
      </c>
      <c r="B204" s="285">
        <v>137657</v>
      </c>
      <c r="C204" s="285">
        <v>1185</v>
      </c>
      <c r="D204" s="285"/>
      <c r="E204" s="285">
        <v>137672</v>
      </c>
      <c r="F204" s="285">
        <v>5742</v>
      </c>
      <c r="G204" s="285">
        <v>0</v>
      </c>
      <c r="H204" s="285"/>
      <c r="I204" s="285">
        <v>-1882</v>
      </c>
    </row>
    <row r="205" spans="1:9" s="10" customFormat="1" ht="13.5" x14ac:dyDescent="0.25">
      <c r="A205" s="284" t="s">
        <v>772</v>
      </c>
      <c r="B205" s="285">
        <v>205650</v>
      </c>
      <c r="C205" s="285">
        <v>21181</v>
      </c>
      <c r="D205" s="285"/>
      <c r="E205" s="285">
        <v>230398</v>
      </c>
      <c r="F205" s="285">
        <v>9390</v>
      </c>
      <c r="G205" s="285">
        <v>-44550</v>
      </c>
      <c r="H205" s="285"/>
      <c r="I205" s="285">
        <v>-15826</v>
      </c>
    </row>
    <row r="206" spans="1:9" s="10" customFormat="1" ht="13.5" x14ac:dyDescent="0.25">
      <c r="A206" s="284" t="s">
        <v>610</v>
      </c>
      <c r="B206" s="285">
        <v>267124</v>
      </c>
      <c r="C206" s="285">
        <v>23392</v>
      </c>
      <c r="D206" s="285"/>
      <c r="E206" s="285">
        <v>280764</v>
      </c>
      <c r="F206" s="285">
        <v>7580</v>
      </c>
      <c r="G206" s="285">
        <v>-5011</v>
      </c>
      <c r="H206" s="285"/>
      <c r="I206" s="285">
        <v>-20533</v>
      </c>
    </row>
    <row r="207" spans="1:9" s="10" customFormat="1" ht="13.5" x14ac:dyDescent="0.25">
      <c r="A207" s="284" t="s">
        <v>612</v>
      </c>
      <c r="B207" s="285">
        <v>32741</v>
      </c>
      <c r="C207" s="285">
        <v>0</v>
      </c>
      <c r="D207" s="285"/>
      <c r="E207" s="285">
        <v>32507</v>
      </c>
      <c r="F207" s="285">
        <v>0</v>
      </c>
      <c r="G207" s="285">
        <v>-9004</v>
      </c>
      <c r="H207" s="285"/>
      <c r="I207" s="285">
        <v>-265</v>
      </c>
    </row>
    <row r="208" spans="1:9" s="10" customFormat="1" ht="13.5" x14ac:dyDescent="0.25">
      <c r="A208" s="284" t="s">
        <v>613</v>
      </c>
      <c r="B208" s="285">
        <v>1176727</v>
      </c>
      <c r="C208" s="285">
        <v>0</v>
      </c>
      <c r="D208" s="285"/>
      <c r="E208" s="285">
        <v>1273095</v>
      </c>
      <c r="F208" s="285">
        <v>50762</v>
      </c>
      <c r="G208" s="285">
        <v>0</v>
      </c>
      <c r="H208" s="285"/>
      <c r="I208" s="285">
        <v>0</v>
      </c>
    </row>
    <row r="209" spans="1:9" s="10" customFormat="1" ht="13.5" x14ac:dyDescent="0.25">
      <c r="A209" s="284" t="s">
        <v>615</v>
      </c>
      <c r="B209" s="285">
        <v>473279</v>
      </c>
      <c r="C209" s="285">
        <v>0</v>
      </c>
      <c r="D209" s="285"/>
      <c r="E209" s="285">
        <v>494924</v>
      </c>
      <c r="F209" s="285">
        <v>19852</v>
      </c>
      <c r="G209" s="285">
        <v>0</v>
      </c>
      <c r="H209" s="285"/>
      <c r="I209" s="285">
        <v>0</v>
      </c>
    </row>
    <row r="210" spans="1:9" s="10" customFormat="1" ht="13.5" x14ac:dyDescent="0.25">
      <c r="A210" s="284" t="s">
        <v>617</v>
      </c>
      <c r="B210" s="285">
        <v>543380</v>
      </c>
      <c r="C210" s="285">
        <v>0</v>
      </c>
      <c r="D210" s="285"/>
      <c r="E210" s="285">
        <v>552123</v>
      </c>
      <c r="F210" s="285">
        <v>44185</v>
      </c>
      <c r="G210" s="285">
        <v>0</v>
      </c>
      <c r="H210" s="285"/>
      <c r="I210" s="285">
        <v>-27345</v>
      </c>
    </row>
    <row r="211" spans="1:9" s="10" customFormat="1" ht="13.5" x14ac:dyDescent="0.25">
      <c r="A211" s="284" t="s">
        <v>618</v>
      </c>
      <c r="B211" s="285">
        <v>893533</v>
      </c>
      <c r="C211" s="285">
        <v>0</v>
      </c>
      <c r="D211" s="285"/>
      <c r="E211" s="285">
        <v>1000693</v>
      </c>
      <c r="F211" s="285">
        <v>110839</v>
      </c>
      <c r="G211" s="285">
        <v>0</v>
      </c>
      <c r="H211" s="285"/>
      <c r="I211" s="285">
        <v>0</v>
      </c>
    </row>
    <row r="212" spans="1:9" s="10" customFormat="1" ht="13.5" x14ac:dyDescent="0.25">
      <c r="A212" s="284" t="s">
        <v>619</v>
      </c>
      <c r="B212" s="285">
        <v>0</v>
      </c>
      <c r="C212" s="285">
        <v>0</v>
      </c>
      <c r="D212" s="285"/>
      <c r="E212" s="285">
        <v>0</v>
      </c>
      <c r="F212" s="285">
        <v>0</v>
      </c>
      <c r="G212" s="285">
        <v>0</v>
      </c>
      <c r="H212" s="285"/>
      <c r="I212" s="285">
        <v>0</v>
      </c>
    </row>
    <row r="213" spans="1:9" s="10" customFormat="1" ht="13.5" x14ac:dyDescent="0.25">
      <c r="A213" s="284" t="s">
        <v>684</v>
      </c>
      <c r="B213" s="285">
        <v>117872</v>
      </c>
      <c r="C213" s="285">
        <v>587</v>
      </c>
      <c r="D213" s="285"/>
      <c r="E213" s="285">
        <v>82911</v>
      </c>
      <c r="F213" s="285">
        <v>51632</v>
      </c>
      <c r="G213" s="285">
        <v>0</v>
      </c>
      <c r="H213" s="285"/>
      <c r="I213" s="285">
        <v>-814</v>
      </c>
    </row>
    <row r="214" spans="1:9" s="10" customFormat="1" ht="13.5" x14ac:dyDescent="0.25">
      <c r="A214" s="284" t="s">
        <v>686</v>
      </c>
      <c r="B214" s="285">
        <v>442871</v>
      </c>
      <c r="C214" s="285">
        <v>8780</v>
      </c>
      <c r="D214" s="285"/>
      <c r="E214" s="285">
        <v>240243</v>
      </c>
      <c r="F214" s="285">
        <v>277013</v>
      </c>
      <c r="G214" s="285">
        <v>-11448</v>
      </c>
      <c r="H214" s="285"/>
      <c r="I214" s="285">
        <v>-1490</v>
      </c>
    </row>
    <row r="215" spans="1:9" s="10" customFormat="1" ht="13.5" x14ac:dyDescent="0.25">
      <c r="A215" s="284" t="s">
        <v>687</v>
      </c>
      <c r="B215" s="285">
        <v>403362</v>
      </c>
      <c r="C215" s="285">
        <v>6417</v>
      </c>
      <c r="D215" s="285"/>
      <c r="E215" s="285">
        <v>257484</v>
      </c>
      <c r="F215" s="285">
        <v>203820</v>
      </c>
      <c r="G215" s="285">
        <v>-2976</v>
      </c>
      <c r="H215" s="285"/>
      <c r="I215" s="285">
        <v>3117</v>
      </c>
    </row>
    <row r="216" spans="1:9" s="10" customFormat="1" ht="13.5" x14ac:dyDescent="0.25">
      <c r="A216" s="284" t="s">
        <v>688</v>
      </c>
      <c r="B216" s="285">
        <v>738288</v>
      </c>
      <c r="C216" s="285">
        <v>29287</v>
      </c>
      <c r="D216" s="285"/>
      <c r="E216" s="285">
        <v>727910</v>
      </c>
      <c r="F216" s="285">
        <v>48605</v>
      </c>
      <c r="G216" s="285">
        <v>-41843</v>
      </c>
      <c r="H216" s="285"/>
      <c r="I216" s="285">
        <v>-23123</v>
      </c>
    </row>
    <row r="217" spans="1:9" s="10" customFormat="1" ht="13.5" x14ac:dyDescent="0.25">
      <c r="A217" s="284" t="s">
        <v>689</v>
      </c>
      <c r="B217" s="285">
        <v>653530</v>
      </c>
      <c r="C217" s="285">
        <v>27780</v>
      </c>
      <c r="D217" s="285"/>
      <c r="E217" s="285">
        <v>642729</v>
      </c>
      <c r="F217" s="285">
        <v>42348</v>
      </c>
      <c r="G217" s="285">
        <v>-49063</v>
      </c>
      <c r="H217" s="285"/>
      <c r="I217" s="285">
        <v>-19335</v>
      </c>
    </row>
    <row r="218" spans="1:9" s="10" customFormat="1" ht="13.5" x14ac:dyDescent="0.25">
      <c r="A218" s="284" t="s">
        <v>690</v>
      </c>
      <c r="B218" s="285">
        <v>1267072</v>
      </c>
      <c r="C218" s="285">
        <v>61989</v>
      </c>
      <c r="D218" s="285"/>
      <c r="E218" s="285">
        <v>1287049</v>
      </c>
      <c r="F218" s="285">
        <v>55718</v>
      </c>
      <c r="G218" s="285">
        <v>-111735</v>
      </c>
      <c r="H218" s="285"/>
      <c r="I218" s="285">
        <v>-20872</v>
      </c>
    </row>
    <row r="219" spans="1:9" s="10" customFormat="1" ht="13.5" x14ac:dyDescent="0.25">
      <c r="A219" s="284" t="s">
        <v>691</v>
      </c>
      <c r="B219" s="285">
        <v>963117</v>
      </c>
      <c r="C219" s="285">
        <v>50667</v>
      </c>
      <c r="D219" s="285"/>
      <c r="E219" s="285">
        <v>940796</v>
      </c>
      <c r="F219" s="285">
        <v>145522</v>
      </c>
      <c r="G219" s="285">
        <v>-153358</v>
      </c>
      <c r="H219" s="285"/>
      <c r="I219" s="285">
        <v>-15618</v>
      </c>
    </row>
    <row r="220" spans="1:9" s="10" customFormat="1" ht="13.5" x14ac:dyDescent="0.25">
      <c r="A220" s="284" t="s">
        <v>522</v>
      </c>
      <c r="B220" s="285">
        <v>42798</v>
      </c>
      <c r="C220" s="285">
        <v>0</v>
      </c>
      <c r="D220" s="285"/>
      <c r="E220" s="285">
        <v>42200</v>
      </c>
      <c r="F220" s="285">
        <v>7059</v>
      </c>
      <c r="G220" s="285">
        <v>0</v>
      </c>
      <c r="H220" s="285"/>
      <c r="I220" s="285">
        <v>-243</v>
      </c>
    </row>
    <row r="221" spans="1:9" s="10" customFormat="1" ht="13.5" x14ac:dyDescent="0.25">
      <c r="A221" s="284" t="s">
        <v>523</v>
      </c>
      <c r="B221" s="285">
        <v>131833</v>
      </c>
      <c r="C221" s="285">
        <v>26</v>
      </c>
      <c r="D221" s="285"/>
      <c r="E221" s="285">
        <v>132989</v>
      </c>
      <c r="F221" s="285">
        <v>0</v>
      </c>
      <c r="G221" s="285">
        <v>0</v>
      </c>
      <c r="H221" s="285"/>
      <c r="I221" s="285">
        <v>-1173</v>
      </c>
    </row>
    <row r="222" spans="1:9" s="10" customFormat="1" ht="13.5" x14ac:dyDescent="0.25">
      <c r="A222" s="284" t="s">
        <v>524</v>
      </c>
      <c r="B222" s="285">
        <v>197896</v>
      </c>
      <c r="C222" s="285">
        <v>0</v>
      </c>
      <c r="D222" s="285"/>
      <c r="E222" s="285">
        <v>199378</v>
      </c>
      <c r="F222" s="285">
        <v>0</v>
      </c>
      <c r="G222" s="285">
        <v>-41</v>
      </c>
      <c r="H222" s="285"/>
      <c r="I222" s="285">
        <v>-2671</v>
      </c>
    </row>
    <row r="223" spans="1:9" s="10" customFormat="1" ht="13.5" x14ac:dyDescent="0.25">
      <c r="A223" s="284" t="s">
        <v>525</v>
      </c>
      <c r="B223" s="285">
        <v>558180</v>
      </c>
      <c r="C223" s="285">
        <v>103</v>
      </c>
      <c r="D223" s="285"/>
      <c r="E223" s="285">
        <v>561328</v>
      </c>
      <c r="F223" s="285">
        <v>1509</v>
      </c>
      <c r="G223" s="285">
        <v>0</v>
      </c>
      <c r="H223" s="285"/>
      <c r="I223" s="285">
        <v>-5933</v>
      </c>
    </row>
    <row r="224" spans="1:9" s="10" customFormat="1" ht="13.5" x14ac:dyDescent="0.25">
      <c r="A224" s="284" t="s">
        <v>526</v>
      </c>
      <c r="B224" s="285">
        <v>453171</v>
      </c>
      <c r="C224" s="285">
        <v>295</v>
      </c>
      <c r="D224" s="285"/>
      <c r="E224" s="285">
        <v>428957</v>
      </c>
      <c r="F224" s="285">
        <v>77265</v>
      </c>
      <c r="G224" s="285">
        <v>0</v>
      </c>
      <c r="H224" s="285"/>
      <c r="I224" s="285">
        <v>0</v>
      </c>
    </row>
    <row r="225" spans="1:9" s="10" customFormat="1" ht="13.5" x14ac:dyDescent="0.25">
      <c r="A225" s="284" t="s">
        <v>527</v>
      </c>
      <c r="B225" s="285">
        <v>560691</v>
      </c>
      <c r="C225" s="285">
        <v>241</v>
      </c>
      <c r="D225" s="285"/>
      <c r="E225" s="285">
        <v>552052</v>
      </c>
      <c r="F225" s="285">
        <v>45022</v>
      </c>
      <c r="G225" s="285">
        <v>-4910</v>
      </c>
      <c r="H225" s="285"/>
      <c r="I225" s="285">
        <v>0</v>
      </c>
    </row>
    <row r="226" spans="1:9" s="10" customFormat="1" ht="13.5" x14ac:dyDescent="0.25">
      <c r="A226" s="284" t="s">
        <v>528</v>
      </c>
      <c r="B226" s="285">
        <v>290520</v>
      </c>
      <c r="C226" s="285">
        <v>201</v>
      </c>
      <c r="D226" s="285"/>
      <c r="E226" s="285">
        <v>281416</v>
      </c>
      <c r="F226" s="285">
        <v>23430</v>
      </c>
      <c r="G226" s="285">
        <v>-1896</v>
      </c>
      <c r="H226" s="285"/>
      <c r="I226" s="285">
        <v>0</v>
      </c>
    </row>
    <row r="227" spans="1:9" s="10" customFormat="1" ht="13.5" x14ac:dyDescent="0.25">
      <c r="A227" s="284" t="s">
        <v>692</v>
      </c>
      <c r="B227" s="285">
        <v>8677838</v>
      </c>
      <c r="C227" s="285">
        <v>0</v>
      </c>
      <c r="D227" s="285"/>
      <c r="E227" s="285">
        <v>8677838</v>
      </c>
      <c r="F227" s="285">
        <v>213898</v>
      </c>
      <c r="G227" s="285">
        <v>0</v>
      </c>
      <c r="H227" s="285"/>
      <c r="I227" s="285">
        <v>0</v>
      </c>
    </row>
    <row r="228" spans="1:9" s="10" customFormat="1" ht="13.5" x14ac:dyDescent="0.25">
      <c r="A228" s="284" t="s">
        <v>529</v>
      </c>
      <c r="B228" s="285">
        <v>48942</v>
      </c>
      <c r="C228" s="285">
        <v>1206</v>
      </c>
      <c r="D228" s="285"/>
      <c r="E228" s="285">
        <v>51584</v>
      </c>
      <c r="F228" s="285">
        <v>0</v>
      </c>
      <c r="G228" s="285">
        <v>-25608</v>
      </c>
      <c r="H228" s="285"/>
      <c r="I228" s="285">
        <v>-209</v>
      </c>
    </row>
    <row r="229" spans="1:9" s="10" customFormat="1" ht="13.5" x14ac:dyDescent="0.25">
      <c r="A229" s="284" t="s">
        <v>659</v>
      </c>
      <c r="B229" s="285">
        <v>56991</v>
      </c>
      <c r="C229" s="285">
        <v>9594</v>
      </c>
      <c r="D229" s="285"/>
      <c r="E229" s="285">
        <v>61628</v>
      </c>
      <c r="F229" s="285">
        <v>5670</v>
      </c>
      <c r="G229" s="285">
        <v>-32556</v>
      </c>
      <c r="H229" s="285"/>
      <c r="I229" s="285">
        <v>-147</v>
      </c>
    </row>
    <row r="230" spans="1:9" s="10" customFormat="1" ht="13.5" x14ac:dyDescent="0.25">
      <c r="A230" s="284" t="s">
        <v>660</v>
      </c>
      <c r="B230" s="285">
        <v>402043</v>
      </c>
      <c r="C230" s="285">
        <v>0</v>
      </c>
      <c r="D230" s="285"/>
      <c r="E230" s="285">
        <v>296499</v>
      </c>
      <c r="F230" s="285">
        <v>112615</v>
      </c>
      <c r="G230" s="285">
        <v>-179</v>
      </c>
      <c r="H230" s="285"/>
      <c r="I230" s="285">
        <v>0</v>
      </c>
    </row>
    <row r="231" spans="1:9" s="10" customFormat="1" ht="13.5" x14ac:dyDescent="0.25">
      <c r="A231" s="284" t="s">
        <v>530</v>
      </c>
      <c r="B231" s="285">
        <v>238427</v>
      </c>
      <c r="C231" s="285">
        <v>884</v>
      </c>
      <c r="D231" s="285"/>
      <c r="E231" s="285">
        <v>243566</v>
      </c>
      <c r="F231" s="285">
        <v>0</v>
      </c>
      <c r="G231" s="285">
        <v>0</v>
      </c>
      <c r="H231" s="285"/>
      <c r="I231" s="285">
        <v>-5554</v>
      </c>
    </row>
    <row r="232" spans="1:9" s="10" customFormat="1" ht="13.5" x14ac:dyDescent="0.25">
      <c r="A232" s="284" t="s">
        <v>755</v>
      </c>
      <c r="B232" s="285">
        <v>46877</v>
      </c>
      <c r="C232" s="285">
        <v>18</v>
      </c>
      <c r="D232" s="285"/>
      <c r="E232" s="285">
        <v>48310</v>
      </c>
      <c r="F232" s="285">
        <v>4814</v>
      </c>
      <c r="G232" s="285">
        <v>0</v>
      </c>
      <c r="H232" s="285"/>
      <c r="I232" s="285">
        <v>0</v>
      </c>
    </row>
    <row r="233" spans="1:9" s="10" customFormat="1" ht="13.5" x14ac:dyDescent="0.25">
      <c r="A233" s="284" t="s">
        <v>531</v>
      </c>
      <c r="B233" s="285">
        <v>511878</v>
      </c>
      <c r="C233" s="285">
        <v>3969</v>
      </c>
      <c r="D233" s="285"/>
      <c r="E233" s="285">
        <v>514432</v>
      </c>
      <c r="F233" s="285">
        <v>279</v>
      </c>
      <c r="G233" s="285">
        <v>-90</v>
      </c>
      <c r="H233" s="285"/>
      <c r="I233" s="285">
        <v>-10250</v>
      </c>
    </row>
    <row r="234" spans="1:9" s="10" customFormat="1" ht="13.5" x14ac:dyDescent="0.25">
      <c r="A234" s="284" t="s">
        <v>532</v>
      </c>
      <c r="B234" s="285">
        <v>93700</v>
      </c>
      <c r="C234" s="285">
        <v>0</v>
      </c>
      <c r="D234" s="285"/>
      <c r="E234" s="285">
        <v>92897</v>
      </c>
      <c r="F234" s="285">
        <v>7995</v>
      </c>
      <c r="G234" s="285">
        <v>0</v>
      </c>
      <c r="H234" s="285"/>
      <c r="I234" s="285">
        <v>0</v>
      </c>
    </row>
    <row r="235" spans="1:9" s="10" customFormat="1" ht="13.5" x14ac:dyDescent="0.25">
      <c r="A235" s="284" t="s">
        <v>533</v>
      </c>
      <c r="B235" s="285">
        <v>143190</v>
      </c>
      <c r="C235" s="285">
        <v>121</v>
      </c>
      <c r="D235" s="285"/>
      <c r="E235" s="285">
        <v>146354</v>
      </c>
      <c r="F235" s="285">
        <v>5422</v>
      </c>
      <c r="G235" s="285">
        <v>0</v>
      </c>
      <c r="H235" s="285"/>
      <c r="I235" s="285">
        <v>-3290</v>
      </c>
    </row>
    <row r="236" spans="1:9" s="10" customFormat="1" ht="13.5" x14ac:dyDescent="0.25">
      <c r="A236" s="284" t="s">
        <v>534</v>
      </c>
      <c r="B236" s="285">
        <v>206626</v>
      </c>
      <c r="C236" s="285">
        <v>507</v>
      </c>
      <c r="D236" s="285"/>
      <c r="E236" s="285">
        <v>203914</v>
      </c>
      <c r="F236" s="285">
        <v>5722</v>
      </c>
      <c r="G236" s="285">
        <v>0</v>
      </c>
      <c r="H236" s="285"/>
      <c r="I236" s="285">
        <v>-5499</v>
      </c>
    </row>
    <row r="237" spans="1:9" s="10" customFormat="1" ht="13.5" x14ac:dyDescent="0.25">
      <c r="A237" s="284" t="s">
        <v>535</v>
      </c>
      <c r="B237" s="285">
        <v>331189</v>
      </c>
      <c r="C237" s="285">
        <v>1290</v>
      </c>
      <c r="D237" s="285"/>
      <c r="E237" s="285">
        <v>344352</v>
      </c>
      <c r="F237" s="285">
        <v>0</v>
      </c>
      <c r="G237" s="285">
        <v>0</v>
      </c>
      <c r="H237" s="285"/>
      <c r="I237" s="285">
        <v>-7202</v>
      </c>
    </row>
    <row r="238" spans="1:9" s="10" customFormat="1" ht="13.5" x14ac:dyDescent="0.25">
      <c r="A238" s="284" t="s">
        <v>536</v>
      </c>
      <c r="B238" s="285">
        <v>702812</v>
      </c>
      <c r="C238" s="285">
        <v>2308</v>
      </c>
      <c r="D238" s="285"/>
      <c r="E238" s="285">
        <v>710850</v>
      </c>
      <c r="F238" s="285">
        <v>45372</v>
      </c>
      <c r="G238" s="285">
        <v>0</v>
      </c>
      <c r="H238" s="285"/>
      <c r="I238" s="285">
        <v>-12770</v>
      </c>
    </row>
    <row r="239" spans="1:9" s="10" customFormat="1" ht="13.5" x14ac:dyDescent="0.25">
      <c r="A239" s="284" t="s">
        <v>537</v>
      </c>
      <c r="B239" s="285">
        <v>902046</v>
      </c>
      <c r="C239" s="285">
        <v>2308</v>
      </c>
      <c r="D239" s="285"/>
      <c r="E239" s="285">
        <v>905082</v>
      </c>
      <c r="F239" s="285">
        <v>84632</v>
      </c>
      <c r="G239" s="285">
        <v>0</v>
      </c>
      <c r="H239" s="285"/>
      <c r="I239" s="285">
        <v>-15643</v>
      </c>
    </row>
    <row r="240" spans="1:9" s="10" customFormat="1" ht="13.5" x14ac:dyDescent="0.25">
      <c r="A240" s="284" t="s">
        <v>538</v>
      </c>
      <c r="B240" s="285">
        <v>473278</v>
      </c>
      <c r="C240" s="285">
        <v>690</v>
      </c>
      <c r="D240" s="285"/>
      <c r="E240" s="285">
        <v>475047</v>
      </c>
      <c r="F240" s="285">
        <v>49712</v>
      </c>
      <c r="G240" s="285">
        <v>0</v>
      </c>
      <c r="H240" s="285"/>
      <c r="I240" s="285">
        <v>-5844</v>
      </c>
    </row>
    <row r="241" spans="1:9" s="10" customFormat="1" ht="13.5" x14ac:dyDescent="0.25">
      <c r="A241" s="284" t="s">
        <v>539</v>
      </c>
      <c r="B241" s="285">
        <v>152435</v>
      </c>
      <c r="C241" s="285">
        <v>0</v>
      </c>
      <c r="D241" s="285"/>
      <c r="E241" s="285">
        <v>153770</v>
      </c>
      <c r="F241" s="285">
        <v>11895</v>
      </c>
      <c r="G241" s="285">
        <v>0</v>
      </c>
      <c r="H241" s="285"/>
      <c r="I241" s="285">
        <v>0</v>
      </c>
    </row>
    <row r="242" spans="1:9" s="10" customFormat="1" ht="13.5" x14ac:dyDescent="0.25">
      <c r="A242" s="284" t="s">
        <v>540</v>
      </c>
      <c r="B242" s="285">
        <v>387302</v>
      </c>
      <c r="C242" s="285">
        <v>0</v>
      </c>
      <c r="D242" s="285"/>
      <c r="E242" s="285">
        <v>391310</v>
      </c>
      <c r="F242" s="285">
        <v>28130</v>
      </c>
      <c r="G242" s="285">
        <v>0</v>
      </c>
      <c r="H242" s="285"/>
      <c r="I242" s="285">
        <v>0</v>
      </c>
    </row>
    <row r="243" spans="1:9" s="10" customFormat="1" ht="13.5" x14ac:dyDescent="0.25">
      <c r="A243" s="284" t="s">
        <v>541</v>
      </c>
      <c r="B243" s="285">
        <v>99844</v>
      </c>
      <c r="C243" s="285">
        <v>0</v>
      </c>
      <c r="D243" s="285"/>
      <c r="E243" s="285">
        <v>104895</v>
      </c>
      <c r="F243" s="285">
        <v>8441</v>
      </c>
      <c r="G243" s="285">
        <v>0</v>
      </c>
      <c r="H243" s="285"/>
      <c r="I243" s="285">
        <v>0</v>
      </c>
    </row>
    <row r="244" spans="1:9" s="10" customFormat="1" ht="13.5" x14ac:dyDescent="0.25">
      <c r="A244" s="284" t="s">
        <v>542</v>
      </c>
      <c r="B244" s="285">
        <v>61303</v>
      </c>
      <c r="C244" s="285">
        <v>0</v>
      </c>
      <c r="D244" s="285"/>
      <c r="E244" s="285">
        <v>50884</v>
      </c>
      <c r="F244" s="285">
        <v>28614</v>
      </c>
      <c r="G244" s="285">
        <v>-16</v>
      </c>
      <c r="H244" s="285"/>
      <c r="I244" s="285">
        <v>0</v>
      </c>
    </row>
    <row r="245" spans="1:9" s="10" customFormat="1" ht="13.5" x14ac:dyDescent="0.25">
      <c r="A245" s="284" t="s">
        <v>661</v>
      </c>
      <c r="B245" s="285">
        <v>361554</v>
      </c>
      <c r="C245" s="285">
        <v>3247</v>
      </c>
      <c r="D245" s="285"/>
      <c r="E245" s="285">
        <v>369252</v>
      </c>
      <c r="F245" s="285">
        <v>18767</v>
      </c>
      <c r="G245" s="285">
        <v>-3156</v>
      </c>
      <c r="H245" s="285"/>
      <c r="I245" s="285">
        <v>5800</v>
      </c>
    </row>
    <row r="246" spans="1:9" s="10" customFormat="1" ht="13.5" x14ac:dyDescent="0.25">
      <c r="A246" s="284" t="s">
        <v>693</v>
      </c>
      <c r="B246" s="285">
        <v>2067258</v>
      </c>
      <c r="C246" s="285">
        <v>0</v>
      </c>
      <c r="D246" s="285"/>
      <c r="E246" s="285">
        <v>2090279</v>
      </c>
      <c r="F246" s="285">
        <v>82136</v>
      </c>
      <c r="G246" s="285">
        <v>0</v>
      </c>
      <c r="H246" s="285"/>
      <c r="I246" s="285">
        <v>43238</v>
      </c>
    </row>
    <row r="247" spans="1:9" s="10" customFormat="1" ht="13.5" x14ac:dyDescent="0.25">
      <c r="A247" s="284" t="s">
        <v>695</v>
      </c>
      <c r="B247" s="285">
        <v>231431</v>
      </c>
      <c r="C247" s="285">
        <v>0</v>
      </c>
      <c r="D247" s="285"/>
      <c r="E247" s="285">
        <v>238394</v>
      </c>
      <c r="F247" s="285">
        <v>15023</v>
      </c>
      <c r="G247" s="285">
        <v>-5985</v>
      </c>
      <c r="H247" s="285"/>
      <c r="I247" s="285">
        <v>0</v>
      </c>
    </row>
    <row r="248" spans="1:9" s="10" customFormat="1" ht="13.5" x14ac:dyDescent="0.25">
      <c r="A248" s="284" t="s">
        <v>697</v>
      </c>
      <c r="B248" s="285">
        <v>362135</v>
      </c>
      <c r="C248" s="285">
        <v>0</v>
      </c>
      <c r="D248" s="285"/>
      <c r="E248" s="285">
        <v>372026</v>
      </c>
      <c r="F248" s="285">
        <v>5493</v>
      </c>
      <c r="G248" s="285">
        <v>-3813</v>
      </c>
      <c r="H248" s="285"/>
      <c r="I248" s="285">
        <v>0</v>
      </c>
    </row>
    <row r="249" spans="1:9" s="10" customFormat="1" ht="13.5" x14ac:dyDescent="0.25">
      <c r="A249" s="284" t="s">
        <v>698</v>
      </c>
      <c r="B249" s="285">
        <v>20692</v>
      </c>
      <c r="C249" s="285">
        <v>0</v>
      </c>
      <c r="D249" s="285"/>
      <c r="E249" s="285">
        <v>21751</v>
      </c>
      <c r="F249" s="285">
        <v>3911</v>
      </c>
      <c r="G249" s="285">
        <v>0</v>
      </c>
      <c r="H249" s="285"/>
      <c r="I249" s="285">
        <v>0</v>
      </c>
    </row>
    <row r="250" spans="1:9" s="10" customFormat="1" ht="13.5" x14ac:dyDescent="0.25">
      <c r="A250" s="284" t="s">
        <v>699</v>
      </c>
      <c r="B250" s="285">
        <v>43773</v>
      </c>
      <c r="C250" s="285">
        <v>0</v>
      </c>
      <c r="D250" s="285"/>
      <c r="E250" s="285">
        <v>45396</v>
      </c>
      <c r="F250" s="285">
        <v>6437</v>
      </c>
      <c r="G250" s="285">
        <v>0</v>
      </c>
      <c r="H250" s="285"/>
      <c r="I250" s="285">
        <v>0</v>
      </c>
    </row>
    <row r="251" spans="1:9" s="10" customFormat="1" ht="13.5" x14ac:dyDescent="0.25">
      <c r="A251" s="284" t="s">
        <v>700</v>
      </c>
      <c r="B251" s="285">
        <v>53858</v>
      </c>
      <c r="C251" s="285">
        <v>0</v>
      </c>
      <c r="D251" s="285"/>
      <c r="E251" s="285">
        <v>53524</v>
      </c>
      <c r="F251" s="285">
        <v>5259</v>
      </c>
      <c r="G251" s="285">
        <v>0</v>
      </c>
      <c r="H251" s="285"/>
      <c r="I251" s="285">
        <v>0</v>
      </c>
    </row>
    <row r="252" spans="1:9" s="10" customFormat="1" ht="13.5" x14ac:dyDescent="0.25">
      <c r="A252" s="284" t="s">
        <v>701</v>
      </c>
      <c r="B252" s="285">
        <v>58743</v>
      </c>
      <c r="C252" s="285">
        <v>597</v>
      </c>
      <c r="D252" s="285"/>
      <c r="E252" s="285">
        <v>56377</v>
      </c>
      <c r="F252" s="285">
        <v>8858</v>
      </c>
      <c r="G252" s="285">
        <v>0</v>
      </c>
      <c r="H252" s="285"/>
      <c r="I252" s="285">
        <v>0</v>
      </c>
    </row>
    <row r="253" spans="1:9" s="10" customFormat="1" ht="13.5" x14ac:dyDescent="0.25">
      <c r="A253" s="284" t="s">
        <v>702</v>
      </c>
      <c r="B253" s="285">
        <v>40740</v>
      </c>
      <c r="C253" s="285">
        <v>0</v>
      </c>
      <c r="D253" s="285"/>
      <c r="E253" s="285">
        <v>40724</v>
      </c>
      <c r="F253" s="285">
        <v>9634</v>
      </c>
      <c r="G253" s="285">
        <v>0</v>
      </c>
      <c r="H253" s="285"/>
      <c r="I253" s="285">
        <v>0</v>
      </c>
    </row>
    <row r="254" spans="1:9" s="10" customFormat="1" ht="13.5" x14ac:dyDescent="0.25">
      <c r="A254" s="284" t="s">
        <v>703</v>
      </c>
      <c r="B254" s="285">
        <v>65197</v>
      </c>
      <c r="C254" s="285">
        <v>0</v>
      </c>
      <c r="D254" s="285"/>
      <c r="E254" s="285">
        <v>64463</v>
      </c>
      <c r="F254" s="285">
        <v>7667</v>
      </c>
      <c r="G254" s="285">
        <v>0</v>
      </c>
      <c r="H254" s="285"/>
      <c r="I254" s="285">
        <v>0</v>
      </c>
    </row>
    <row r="255" spans="1:9" s="10" customFormat="1" ht="13.5" x14ac:dyDescent="0.25">
      <c r="A255" s="284" t="s">
        <v>705</v>
      </c>
      <c r="B255" s="285">
        <v>98070</v>
      </c>
      <c r="C255" s="285">
        <v>0</v>
      </c>
      <c r="D255" s="285"/>
      <c r="E255" s="285">
        <v>96520</v>
      </c>
      <c r="F255" s="285">
        <v>11726</v>
      </c>
      <c r="G255" s="285">
        <v>0</v>
      </c>
      <c r="H255" s="285"/>
      <c r="I255" s="285">
        <v>-1255</v>
      </c>
    </row>
    <row r="256" spans="1:9" s="10" customFormat="1" ht="13.5" x14ac:dyDescent="0.25">
      <c r="A256" s="284" t="s">
        <v>706</v>
      </c>
      <c r="B256" s="285">
        <v>71796</v>
      </c>
      <c r="C256" s="285">
        <v>56</v>
      </c>
      <c r="D256" s="285"/>
      <c r="E256" s="285">
        <v>74056</v>
      </c>
      <c r="F256" s="285">
        <v>6081</v>
      </c>
      <c r="G256" s="285">
        <v>0</v>
      </c>
      <c r="H256" s="285"/>
      <c r="I256" s="285">
        <v>-1510</v>
      </c>
    </row>
    <row r="257" spans="1:9" s="10" customFormat="1" ht="13.5" x14ac:dyDescent="0.25">
      <c r="A257" s="284" t="s">
        <v>707</v>
      </c>
      <c r="B257" s="285">
        <v>108971</v>
      </c>
      <c r="C257" s="285">
        <v>3183</v>
      </c>
      <c r="D257" s="285"/>
      <c r="E257" s="285">
        <v>101151</v>
      </c>
      <c r="F257" s="285">
        <v>6667</v>
      </c>
      <c r="G257" s="285">
        <v>0</v>
      </c>
      <c r="H257" s="285"/>
      <c r="I257" s="285">
        <v>-2892</v>
      </c>
    </row>
    <row r="258" spans="1:9" s="10" customFormat="1" ht="13.5" x14ac:dyDescent="0.25">
      <c r="A258" s="284" t="s">
        <v>708</v>
      </c>
      <c r="B258" s="285">
        <v>174615</v>
      </c>
      <c r="C258" s="285">
        <v>0</v>
      </c>
      <c r="D258" s="285"/>
      <c r="E258" s="285">
        <v>158932</v>
      </c>
      <c r="F258" s="285">
        <v>12019</v>
      </c>
      <c r="G258" s="285">
        <v>0</v>
      </c>
      <c r="H258" s="285"/>
      <c r="I258" s="285">
        <v>-4926</v>
      </c>
    </row>
    <row r="259" spans="1:9" s="10" customFormat="1" ht="13.5" x14ac:dyDescent="0.25">
      <c r="A259" s="284" t="s">
        <v>709</v>
      </c>
      <c r="B259" s="285">
        <v>118774</v>
      </c>
      <c r="C259" s="285">
        <v>5655</v>
      </c>
      <c r="D259" s="285"/>
      <c r="E259" s="285">
        <v>125117</v>
      </c>
      <c r="F259" s="285">
        <v>1675</v>
      </c>
      <c r="G259" s="285">
        <v>-221</v>
      </c>
      <c r="H259" s="285"/>
      <c r="I259" s="285">
        <v>-10381</v>
      </c>
    </row>
    <row r="260" spans="1:9" s="10" customFormat="1" ht="13.5" x14ac:dyDescent="0.25">
      <c r="A260" s="284" t="s">
        <v>710</v>
      </c>
      <c r="B260" s="285">
        <v>89199</v>
      </c>
      <c r="C260" s="285">
        <v>13248</v>
      </c>
      <c r="D260" s="285"/>
      <c r="E260" s="285">
        <v>103070</v>
      </c>
      <c r="F260" s="285">
        <v>435</v>
      </c>
      <c r="G260" s="285">
        <v>-27185</v>
      </c>
      <c r="H260" s="285"/>
      <c r="I260" s="285">
        <v>-9165</v>
      </c>
    </row>
    <row r="261" spans="1:9" s="10" customFormat="1" ht="13.5" x14ac:dyDescent="0.25">
      <c r="A261" s="284" t="s">
        <v>711</v>
      </c>
      <c r="B261" s="285">
        <v>207420</v>
      </c>
      <c r="C261" s="285">
        <v>0</v>
      </c>
      <c r="D261" s="285"/>
      <c r="E261" s="285">
        <v>217013</v>
      </c>
      <c r="F261" s="285">
        <v>39</v>
      </c>
      <c r="G261" s="285">
        <v>0</v>
      </c>
      <c r="H261" s="285"/>
      <c r="I261" s="285">
        <v>-3697</v>
      </c>
    </row>
    <row r="262" spans="1:9" s="10" customFormat="1" ht="13.5" x14ac:dyDescent="0.25">
      <c r="A262" s="284" t="s">
        <v>712</v>
      </c>
      <c r="B262" s="285">
        <v>318820</v>
      </c>
      <c r="C262" s="285">
        <v>11518</v>
      </c>
      <c r="D262" s="285"/>
      <c r="E262" s="285">
        <v>327764</v>
      </c>
      <c r="F262" s="285">
        <v>10924</v>
      </c>
      <c r="G262" s="285">
        <v>-14878</v>
      </c>
      <c r="H262" s="285"/>
      <c r="I262" s="285">
        <v>-18989</v>
      </c>
    </row>
    <row r="263" spans="1:9" s="10" customFormat="1" ht="13.5" x14ac:dyDescent="0.25">
      <c r="A263" s="284" t="s">
        <v>713</v>
      </c>
      <c r="B263" s="285">
        <v>197358</v>
      </c>
      <c r="C263" s="285">
        <v>14940</v>
      </c>
      <c r="D263" s="285"/>
      <c r="E263" s="285">
        <v>214556</v>
      </c>
      <c r="F263" s="285">
        <v>4502</v>
      </c>
      <c r="G263" s="285">
        <v>-55955</v>
      </c>
      <c r="H263" s="285"/>
      <c r="I263" s="285">
        <v>-13478</v>
      </c>
    </row>
    <row r="264" spans="1:9" s="10" customFormat="1" ht="13.5" x14ac:dyDescent="0.25">
      <c r="A264" s="284" t="s">
        <v>714</v>
      </c>
      <c r="B264" s="285">
        <v>291281</v>
      </c>
      <c r="C264" s="285">
        <v>0</v>
      </c>
      <c r="D264" s="285"/>
      <c r="E264" s="285">
        <v>296010</v>
      </c>
      <c r="F264" s="285">
        <v>167</v>
      </c>
      <c r="G264" s="285">
        <v>0</v>
      </c>
      <c r="H264" s="285"/>
      <c r="I264" s="285">
        <v>-2396</v>
      </c>
    </row>
    <row r="265" spans="1:9" s="10" customFormat="1" ht="13.5" x14ac:dyDescent="0.25">
      <c r="A265" s="284" t="s">
        <v>715</v>
      </c>
      <c r="B265" s="285">
        <v>177747</v>
      </c>
      <c r="C265" s="285">
        <v>0</v>
      </c>
      <c r="D265" s="285"/>
      <c r="E265" s="285">
        <v>184510</v>
      </c>
      <c r="F265" s="285">
        <v>0</v>
      </c>
      <c r="G265" s="285">
        <v>0</v>
      </c>
      <c r="H265" s="285"/>
      <c r="I265" s="285">
        <v>25</v>
      </c>
    </row>
    <row r="266" spans="1:9" s="10" customFormat="1" ht="13.5" x14ac:dyDescent="0.25">
      <c r="A266" s="284" t="s">
        <v>717</v>
      </c>
      <c r="B266" s="285">
        <v>226201</v>
      </c>
      <c r="C266" s="285">
        <v>0</v>
      </c>
      <c r="D266" s="285"/>
      <c r="E266" s="285">
        <v>219874</v>
      </c>
      <c r="F266" s="285">
        <v>3400</v>
      </c>
      <c r="G266" s="285">
        <v>0</v>
      </c>
      <c r="H266" s="285"/>
      <c r="I266" s="285">
        <v>-24226</v>
      </c>
    </row>
    <row r="267" spans="1:9" s="10" customFormat="1" ht="13.5" x14ac:dyDescent="0.25">
      <c r="A267" s="284" t="s">
        <v>718</v>
      </c>
      <c r="B267" s="285">
        <v>95196</v>
      </c>
      <c r="C267" s="285">
        <v>137</v>
      </c>
      <c r="D267" s="285"/>
      <c r="E267" s="285">
        <v>93615</v>
      </c>
      <c r="F267" s="285">
        <v>10504</v>
      </c>
      <c r="G267" s="285">
        <v>0</v>
      </c>
      <c r="H267" s="285"/>
      <c r="I267" s="285">
        <v>-166</v>
      </c>
    </row>
    <row r="268" spans="1:9" s="10" customFormat="1" ht="13.5" x14ac:dyDescent="0.25">
      <c r="A268" s="284" t="s">
        <v>719</v>
      </c>
      <c r="B268" s="285">
        <v>782990</v>
      </c>
      <c r="C268" s="285">
        <v>0</v>
      </c>
      <c r="D268" s="285"/>
      <c r="E268" s="285">
        <v>824267</v>
      </c>
      <c r="F268" s="285">
        <v>26229</v>
      </c>
      <c r="G268" s="285">
        <v>0</v>
      </c>
      <c r="H268" s="285"/>
      <c r="I268" s="285">
        <v>0</v>
      </c>
    </row>
    <row r="269" spans="1:9" s="10" customFormat="1" ht="13.5" x14ac:dyDescent="0.25">
      <c r="A269" s="284" t="s">
        <v>720</v>
      </c>
      <c r="B269" s="285">
        <v>910585</v>
      </c>
      <c r="C269" s="285">
        <v>0</v>
      </c>
      <c r="D269" s="285"/>
      <c r="E269" s="285">
        <v>970736</v>
      </c>
      <c r="F269" s="285">
        <v>13501</v>
      </c>
      <c r="G269" s="285">
        <v>0</v>
      </c>
      <c r="H269" s="285"/>
      <c r="I269" s="285">
        <v>0</v>
      </c>
    </row>
    <row r="270" spans="1:9" s="10" customFormat="1" ht="13.5" x14ac:dyDescent="0.25">
      <c r="A270" s="284" t="s">
        <v>721</v>
      </c>
      <c r="B270" s="285">
        <v>118078</v>
      </c>
      <c r="C270" s="285">
        <v>388</v>
      </c>
      <c r="D270" s="285"/>
      <c r="E270" s="285">
        <v>117049</v>
      </c>
      <c r="F270" s="285">
        <v>8565</v>
      </c>
      <c r="G270" s="285">
        <v>0</v>
      </c>
      <c r="H270" s="285"/>
      <c r="I270" s="285">
        <v>-555</v>
      </c>
    </row>
    <row r="271" spans="1:9" s="10" customFormat="1" ht="13.5" x14ac:dyDescent="0.25">
      <c r="A271" s="284" t="s">
        <v>722</v>
      </c>
      <c r="B271" s="285">
        <v>122339</v>
      </c>
      <c r="C271" s="285">
        <v>237</v>
      </c>
      <c r="D271" s="285"/>
      <c r="E271" s="285">
        <v>121881</v>
      </c>
      <c r="F271" s="285">
        <v>9012</v>
      </c>
      <c r="G271" s="285">
        <v>0</v>
      </c>
      <c r="H271" s="285"/>
      <c r="I271" s="285">
        <v>-577</v>
      </c>
    </row>
    <row r="272" spans="1:9" s="10" customFormat="1" ht="13.5" x14ac:dyDescent="0.25">
      <c r="A272" s="284" t="s">
        <v>723</v>
      </c>
      <c r="B272" s="285">
        <v>357503</v>
      </c>
      <c r="C272" s="285">
        <v>1109</v>
      </c>
      <c r="D272" s="285"/>
      <c r="E272" s="285">
        <v>339102</v>
      </c>
      <c r="F272" s="285">
        <v>20002</v>
      </c>
      <c r="G272" s="285">
        <v>0</v>
      </c>
      <c r="H272" s="285"/>
      <c r="I272" s="285">
        <v>-8669</v>
      </c>
    </row>
    <row r="273" spans="1:9" s="10" customFormat="1" ht="13.5" x14ac:dyDescent="0.25">
      <c r="A273" s="284" t="s">
        <v>724</v>
      </c>
      <c r="B273" s="285">
        <v>580877</v>
      </c>
      <c r="C273" s="285">
        <v>6278</v>
      </c>
      <c r="D273" s="285"/>
      <c r="E273" s="285">
        <v>554347</v>
      </c>
      <c r="F273" s="285">
        <v>22440</v>
      </c>
      <c r="G273" s="285">
        <v>0</v>
      </c>
      <c r="H273" s="285"/>
      <c r="I273" s="285">
        <v>-20453</v>
      </c>
    </row>
    <row r="274" spans="1:9" s="10" customFormat="1" ht="13.5" x14ac:dyDescent="0.25">
      <c r="A274" s="284" t="s">
        <v>725</v>
      </c>
      <c r="B274" s="285">
        <v>394954</v>
      </c>
      <c r="C274" s="285">
        <v>5250</v>
      </c>
      <c r="D274" s="285"/>
      <c r="E274" s="285">
        <v>363530</v>
      </c>
      <c r="F274" s="285">
        <v>17579</v>
      </c>
      <c r="G274" s="285">
        <v>0</v>
      </c>
      <c r="H274" s="285"/>
      <c r="I274" s="285">
        <v>-15407</v>
      </c>
    </row>
    <row r="275" spans="1:9" s="10" customFormat="1" ht="13.5" x14ac:dyDescent="0.25">
      <c r="A275" s="284" t="s">
        <v>726</v>
      </c>
      <c r="B275" s="285">
        <v>601243</v>
      </c>
      <c r="C275" s="285">
        <v>7693</v>
      </c>
      <c r="D275" s="285"/>
      <c r="E275" s="285">
        <v>556075</v>
      </c>
      <c r="F275" s="285">
        <v>30179</v>
      </c>
      <c r="G275" s="285">
        <v>0</v>
      </c>
      <c r="H275" s="285"/>
      <c r="I275" s="285">
        <v>-19380</v>
      </c>
    </row>
    <row r="276" spans="1:9" s="10" customFormat="1" ht="13.5" x14ac:dyDescent="0.25">
      <c r="A276" s="284" t="s">
        <v>727</v>
      </c>
      <c r="B276" s="285">
        <v>587155</v>
      </c>
      <c r="C276" s="285">
        <v>6658</v>
      </c>
      <c r="D276" s="285"/>
      <c r="E276" s="285">
        <v>565100</v>
      </c>
      <c r="F276" s="285">
        <v>6961</v>
      </c>
      <c r="G276" s="285">
        <v>0</v>
      </c>
      <c r="H276" s="285"/>
      <c r="I276" s="285">
        <v>-19259</v>
      </c>
    </row>
    <row r="277" spans="1:9" s="10" customFormat="1" ht="13.5" x14ac:dyDescent="0.25">
      <c r="A277" s="284" t="s">
        <v>728</v>
      </c>
      <c r="B277" s="285">
        <v>552215</v>
      </c>
      <c r="C277" s="285">
        <v>9444</v>
      </c>
      <c r="D277" s="285"/>
      <c r="E277" s="285">
        <v>544213</v>
      </c>
      <c r="F277" s="285">
        <v>7072</v>
      </c>
      <c r="G277" s="285">
        <v>0</v>
      </c>
      <c r="H277" s="285"/>
      <c r="I277" s="285">
        <v>-16658</v>
      </c>
    </row>
    <row r="278" spans="1:9" s="10" customFormat="1" ht="13.5" x14ac:dyDescent="0.25">
      <c r="A278" s="284" t="s">
        <v>729</v>
      </c>
      <c r="B278" s="285">
        <v>83290</v>
      </c>
      <c r="C278" s="285">
        <v>0</v>
      </c>
      <c r="D278" s="285"/>
      <c r="E278" s="285">
        <v>86378</v>
      </c>
      <c r="F278" s="285">
        <v>4205</v>
      </c>
      <c r="G278" s="285">
        <v>0</v>
      </c>
      <c r="H278" s="285"/>
      <c r="I278" s="285">
        <v>-932</v>
      </c>
    </row>
    <row r="279" spans="1:9" s="10" customFormat="1" ht="13.5" x14ac:dyDescent="0.25">
      <c r="A279" s="284" t="s">
        <v>731</v>
      </c>
      <c r="B279" s="285">
        <v>234306</v>
      </c>
      <c r="C279" s="285">
        <v>0</v>
      </c>
      <c r="D279" s="285"/>
      <c r="E279" s="285">
        <v>244615</v>
      </c>
      <c r="F279" s="285">
        <v>0</v>
      </c>
      <c r="G279" s="285">
        <v>0</v>
      </c>
      <c r="H279" s="285"/>
      <c r="I279" s="285">
        <v>-4603</v>
      </c>
    </row>
    <row r="280" spans="1:9" s="10" customFormat="1" ht="13.5" x14ac:dyDescent="0.25">
      <c r="A280" s="284" t="s">
        <v>732</v>
      </c>
      <c r="B280" s="285">
        <v>311825</v>
      </c>
      <c r="C280" s="285">
        <v>0</v>
      </c>
      <c r="D280" s="285"/>
      <c r="E280" s="285">
        <v>315661</v>
      </c>
      <c r="F280" s="285">
        <v>0</v>
      </c>
      <c r="G280" s="285">
        <v>0</v>
      </c>
      <c r="H280" s="285"/>
      <c r="I280" s="285">
        <v>-6901</v>
      </c>
    </row>
    <row r="281" spans="1:9" s="10" customFormat="1" ht="13.5" x14ac:dyDescent="0.25">
      <c r="A281" s="284" t="s">
        <v>733</v>
      </c>
      <c r="B281" s="285">
        <v>472185</v>
      </c>
      <c r="C281" s="285">
        <v>0</v>
      </c>
      <c r="D281" s="285"/>
      <c r="E281" s="285">
        <v>478834</v>
      </c>
      <c r="F281" s="285">
        <v>0</v>
      </c>
      <c r="G281" s="285">
        <v>0</v>
      </c>
      <c r="H281" s="285"/>
      <c r="I281" s="285">
        <v>-9534</v>
      </c>
    </row>
    <row r="282" spans="1:9" s="10" customFormat="1" ht="13.5" x14ac:dyDescent="0.25">
      <c r="A282" s="284" t="s">
        <v>734</v>
      </c>
      <c r="B282" s="285">
        <v>470433</v>
      </c>
      <c r="C282" s="285">
        <v>0</v>
      </c>
      <c r="D282" s="285"/>
      <c r="E282" s="285">
        <v>476793</v>
      </c>
      <c r="F282" s="285">
        <v>0</v>
      </c>
      <c r="G282" s="285">
        <v>0</v>
      </c>
      <c r="H282" s="285"/>
      <c r="I282" s="285">
        <v>-9930</v>
      </c>
    </row>
    <row r="283" spans="1:9" s="10" customFormat="1" ht="13.5" x14ac:dyDescent="0.25">
      <c r="A283" s="284" t="s">
        <v>735</v>
      </c>
      <c r="B283" s="285">
        <v>705396</v>
      </c>
      <c r="C283" s="285">
        <v>0</v>
      </c>
      <c r="D283" s="285"/>
      <c r="E283" s="285">
        <v>724008</v>
      </c>
      <c r="F283" s="285">
        <v>20467</v>
      </c>
      <c r="G283" s="285">
        <v>-5622</v>
      </c>
      <c r="H283" s="285"/>
      <c r="I283" s="285">
        <v>-17553</v>
      </c>
    </row>
    <row r="284" spans="1:9" s="10" customFormat="1" ht="13.5" x14ac:dyDescent="0.25">
      <c r="A284" s="284" t="s">
        <v>736</v>
      </c>
      <c r="B284" s="285">
        <v>1230204</v>
      </c>
      <c r="C284" s="285">
        <v>0</v>
      </c>
      <c r="D284" s="285"/>
      <c r="E284" s="285">
        <v>1302235</v>
      </c>
      <c r="F284" s="285">
        <v>0</v>
      </c>
      <c r="G284" s="285">
        <v>0</v>
      </c>
      <c r="H284" s="285"/>
      <c r="I284" s="285">
        <v>-12988</v>
      </c>
    </row>
    <row r="285" spans="1:9" s="10" customFormat="1" ht="13.5" x14ac:dyDescent="0.25">
      <c r="A285" s="284" t="s">
        <v>775</v>
      </c>
      <c r="B285" s="285">
        <v>178492</v>
      </c>
      <c r="C285" s="285">
        <v>0</v>
      </c>
      <c r="D285" s="285"/>
      <c r="E285" s="285">
        <v>216751</v>
      </c>
      <c r="F285" s="285">
        <v>25</v>
      </c>
      <c r="G285" s="285">
        <v>-1407</v>
      </c>
      <c r="H285" s="285"/>
      <c r="I285" s="285">
        <v>-21744</v>
      </c>
    </row>
    <row r="286" spans="1:9" s="10" customFormat="1" ht="13.5" x14ac:dyDescent="0.25">
      <c r="A286" s="284" t="s">
        <v>737</v>
      </c>
      <c r="B286" s="285">
        <v>45452</v>
      </c>
      <c r="C286" s="285">
        <v>0</v>
      </c>
      <c r="D286" s="285"/>
      <c r="E286" s="285">
        <v>42185</v>
      </c>
      <c r="F286" s="285">
        <v>1978</v>
      </c>
      <c r="G286" s="285">
        <v>0</v>
      </c>
      <c r="H286" s="285"/>
      <c r="I286" s="285">
        <v>-71</v>
      </c>
    </row>
    <row r="287" spans="1:9" s="10" customFormat="1" ht="13.5" x14ac:dyDescent="0.25">
      <c r="A287" s="284" t="s">
        <v>738</v>
      </c>
      <c r="B287" s="285">
        <v>136</v>
      </c>
      <c r="C287" s="285">
        <v>0</v>
      </c>
      <c r="D287" s="285"/>
      <c r="E287" s="285">
        <v>292</v>
      </c>
      <c r="F287" s="285">
        <v>0</v>
      </c>
      <c r="G287" s="285">
        <v>-11549</v>
      </c>
      <c r="H287" s="285"/>
      <c r="I287" s="285">
        <v>-9</v>
      </c>
    </row>
    <row r="288" spans="1:9" s="10" customFormat="1" ht="13.5" x14ac:dyDescent="0.25">
      <c r="A288" s="284" t="s">
        <v>739</v>
      </c>
      <c r="B288" s="285">
        <v>20740</v>
      </c>
      <c r="C288" s="285">
        <v>0</v>
      </c>
      <c r="D288" s="285"/>
      <c r="E288" s="285">
        <v>20995</v>
      </c>
      <c r="F288" s="285">
        <v>14471</v>
      </c>
      <c r="G288" s="285">
        <v>-5208</v>
      </c>
      <c r="H288" s="285"/>
      <c r="I288" s="285">
        <v>-53</v>
      </c>
    </row>
    <row r="289" spans="1:10" s="10" customFormat="1" ht="13.5" x14ac:dyDescent="0.25">
      <c r="A289" s="284" t="s">
        <v>740</v>
      </c>
      <c r="B289" s="285">
        <v>58878</v>
      </c>
      <c r="C289" s="285">
        <v>0</v>
      </c>
      <c r="D289" s="285"/>
      <c r="E289" s="285">
        <v>57831</v>
      </c>
      <c r="F289" s="285">
        <v>39053</v>
      </c>
      <c r="G289" s="285">
        <v>-5218</v>
      </c>
      <c r="H289" s="285"/>
      <c r="I289" s="285">
        <v>-666</v>
      </c>
    </row>
    <row r="290" spans="1:10" s="10" customFormat="1" ht="13.5" x14ac:dyDescent="0.25">
      <c r="A290" s="284" t="s">
        <v>741</v>
      </c>
      <c r="B290" s="285">
        <v>141773</v>
      </c>
      <c r="C290" s="285">
        <v>0</v>
      </c>
      <c r="D290" s="285"/>
      <c r="E290" s="285">
        <v>150989</v>
      </c>
      <c r="F290" s="285">
        <v>1464</v>
      </c>
      <c r="G290" s="285">
        <v>0</v>
      </c>
      <c r="H290" s="285"/>
      <c r="I290" s="285">
        <v>-5809</v>
      </c>
    </row>
    <row r="291" spans="1:10" s="10" customFormat="1" ht="13.5" x14ac:dyDescent="0.25">
      <c r="A291" s="284" t="s">
        <v>543</v>
      </c>
      <c r="B291" s="285">
        <v>55803</v>
      </c>
      <c r="C291" s="285">
        <v>55</v>
      </c>
      <c r="D291" s="285"/>
      <c r="E291" s="285">
        <v>56363</v>
      </c>
      <c r="F291" s="285">
        <v>4726</v>
      </c>
      <c r="G291" s="285">
        <v>0</v>
      </c>
      <c r="H291" s="285"/>
      <c r="I291" s="285">
        <v>-879</v>
      </c>
    </row>
    <row r="292" spans="1:10" s="10" customFormat="1" ht="13.5" x14ac:dyDescent="0.25">
      <c r="A292" s="284" t="s">
        <v>756</v>
      </c>
      <c r="B292" s="285">
        <v>201530</v>
      </c>
      <c r="C292" s="285">
        <v>3425</v>
      </c>
      <c r="D292" s="285"/>
      <c r="E292" s="285">
        <v>210639</v>
      </c>
      <c r="F292" s="285">
        <v>0</v>
      </c>
      <c r="G292" s="285">
        <v>-197</v>
      </c>
      <c r="H292" s="285"/>
      <c r="I292" s="285">
        <v>-1890</v>
      </c>
    </row>
    <row r="293" spans="1:10" s="10" customFormat="1" ht="13.5" x14ac:dyDescent="0.25">
      <c r="A293" s="86" t="s">
        <v>544</v>
      </c>
      <c r="B293" s="101">
        <v>278806</v>
      </c>
      <c r="C293" s="101">
        <v>3188</v>
      </c>
      <c r="D293" s="101"/>
      <c r="E293" s="101">
        <v>278499</v>
      </c>
      <c r="F293" s="101">
        <v>0</v>
      </c>
      <c r="G293" s="101">
        <v>0</v>
      </c>
      <c r="H293" s="101"/>
      <c r="I293" s="101">
        <v>-2578</v>
      </c>
      <c r="J293" s="144"/>
    </row>
    <row r="294" spans="1:10" s="10" customFormat="1" ht="13.5" x14ac:dyDescent="0.25">
      <c r="A294" s="26" t="s">
        <v>809</v>
      </c>
      <c r="B294" s="102">
        <v>206436983</v>
      </c>
      <c r="C294" s="102">
        <v>969516</v>
      </c>
      <c r="D294" s="102"/>
      <c r="E294" s="102">
        <v>210504221</v>
      </c>
      <c r="F294" s="102">
        <v>10155363</v>
      </c>
      <c r="G294" s="102">
        <v>-3000534</v>
      </c>
      <c r="H294" s="102"/>
      <c r="I294" s="102">
        <v>-848319</v>
      </c>
      <c r="J294" s="140"/>
    </row>
    <row r="295" spans="1:10" s="10" customFormat="1" ht="13.5" x14ac:dyDescent="0.25">
      <c r="A295" s="26" t="s">
        <v>810</v>
      </c>
      <c r="B295" s="102">
        <v>213738313</v>
      </c>
      <c r="C295" s="102">
        <v>978285</v>
      </c>
      <c r="D295" s="102"/>
      <c r="E295" s="102">
        <v>216568135</v>
      </c>
      <c r="F295" s="102">
        <v>10140146</v>
      </c>
      <c r="G295" s="102">
        <v>-2930862</v>
      </c>
      <c r="H295" s="102"/>
      <c r="I295" s="102">
        <v>-1019520</v>
      </c>
      <c r="J295" s="140"/>
    </row>
    <row r="296" spans="1:10" s="10" customFormat="1" ht="13.5" x14ac:dyDescent="0.25">
      <c r="A296" s="26" t="s">
        <v>81</v>
      </c>
      <c r="B296" s="104">
        <v>-3.4160136746283798</v>
      </c>
      <c r="C296" s="104">
        <v>-0.89636455634094403</v>
      </c>
      <c r="D296" s="104"/>
      <c r="E296" s="104">
        <v>-2.80000287207534</v>
      </c>
      <c r="F296" s="104">
        <v>0.15006687280439601</v>
      </c>
      <c r="G296" s="104">
        <v>2.37718459620412</v>
      </c>
      <c r="H296" s="104"/>
      <c r="I296" s="104">
        <v>-16.792314030131799</v>
      </c>
      <c r="J296" s="140"/>
    </row>
    <row r="297" spans="1:10" s="10" customFormat="1" ht="13.5" x14ac:dyDescent="0.25">
      <c r="A297" s="26"/>
      <c r="B297" s="104"/>
      <c r="C297" s="104"/>
      <c r="D297" s="104"/>
      <c r="E297" s="104"/>
      <c r="F297" s="104"/>
      <c r="G297" s="104"/>
      <c r="H297" s="104"/>
      <c r="I297" s="104"/>
      <c r="J297" s="140"/>
    </row>
    <row r="298" spans="1:10" s="10" customFormat="1" ht="13.5" x14ac:dyDescent="0.25">
      <c r="A298" s="26" t="s">
        <v>811</v>
      </c>
      <c r="B298" s="104"/>
      <c r="C298" s="104"/>
      <c r="D298" s="104"/>
      <c r="E298" s="104"/>
      <c r="F298" s="104"/>
      <c r="G298" s="104"/>
      <c r="H298" s="104"/>
      <c r="I298" s="104"/>
      <c r="J298" s="140"/>
    </row>
    <row r="299" spans="1:10" s="10" customFormat="1" ht="13.5" x14ac:dyDescent="0.25">
      <c r="A299" s="86" t="s">
        <v>747</v>
      </c>
      <c r="B299" s="101">
        <v>900143</v>
      </c>
      <c r="C299" s="101">
        <v>786</v>
      </c>
      <c r="D299" s="101"/>
      <c r="E299" s="101">
        <v>1000233</v>
      </c>
      <c r="F299" s="101">
        <v>87527</v>
      </c>
      <c r="G299" s="101">
        <v>-4152</v>
      </c>
      <c r="H299" s="101"/>
      <c r="I299" s="101">
        <v>0</v>
      </c>
      <c r="J299" s="144"/>
    </row>
    <row r="300" spans="1:10" s="10" customFormat="1" ht="13.5" x14ac:dyDescent="0.25">
      <c r="A300" s="26" t="s">
        <v>812</v>
      </c>
      <c r="B300" s="102">
        <v>900143</v>
      </c>
      <c r="C300" s="102">
        <v>786</v>
      </c>
      <c r="D300" s="102"/>
      <c r="E300" s="102">
        <v>1000233</v>
      </c>
      <c r="F300" s="102">
        <v>87527</v>
      </c>
      <c r="G300" s="102">
        <v>-4152</v>
      </c>
      <c r="H300" s="102"/>
      <c r="I300" s="102">
        <v>0</v>
      </c>
      <c r="J300" s="140"/>
    </row>
    <row r="301" spans="1:10" s="10" customFormat="1" ht="13.5" x14ac:dyDescent="0.25">
      <c r="A301" s="26" t="s">
        <v>813</v>
      </c>
      <c r="B301" s="102">
        <v>900588</v>
      </c>
      <c r="C301" s="102">
        <v>636</v>
      </c>
      <c r="D301" s="102"/>
      <c r="E301" s="102">
        <v>1040223</v>
      </c>
      <c r="F301" s="102">
        <v>59666</v>
      </c>
      <c r="G301" s="102">
        <v>-3938</v>
      </c>
      <c r="H301" s="102"/>
      <c r="I301" s="102">
        <v>0</v>
      </c>
      <c r="J301" s="140"/>
    </row>
    <row r="302" spans="1:10" s="10" customFormat="1" ht="13.5" x14ac:dyDescent="0.25">
      <c r="A302" s="26" t="s">
        <v>81</v>
      </c>
      <c r="B302" s="104">
        <v>-4.9412161832047503E-2</v>
      </c>
      <c r="C302" s="104">
        <v>23.584905660377402</v>
      </c>
      <c r="D302" s="104"/>
      <c r="E302" s="104">
        <v>-3.8443679864798201</v>
      </c>
      <c r="F302" s="104">
        <v>46.694935138940103</v>
      </c>
      <c r="G302" s="104">
        <v>5.4342305738953804</v>
      </c>
      <c r="H302" s="104"/>
      <c r="I302" s="104" t="s">
        <v>454</v>
      </c>
      <c r="J302" s="140"/>
    </row>
    <row r="303" spans="1:10" s="10" customFormat="1" ht="13.5" x14ac:dyDescent="0.25">
      <c r="A303" s="26"/>
      <c r="B303" s="104"/>
      <c r="C303" s="104"/>
      <c r="D303" s="104"/>
      <c r="E303" s="104"/>
      <c r="F303" s="104"/>
      <c r="G303" s="104"/>
      <c r="H303" s="104"/>
      <c r="I303" s="104"/>
      <c r="J303" s="140"/>
    </row>
    <row r="304" spans="1:10" s="10" customFormat="1" ht="13.5" x14ac:dyDescent="0.25">
      <c r="A304" s="26" t="s">
        <v>193</v>
      </c>
      <c r="B304" s="104"/>
      <c r="C304" s="104"/>
      <c r="D304" s="104"/>
      <c r="E304" s="104"/>
      <c r="F304" s="104"/>
      <c r="G304" s="104"/>
      <c r="H304" s="104"/>
      <c r="I304" s="104"/>
      <c r="J304" s="140"/>
    </row>
    <row r="305" spans="1:10" s="10" customFormat="1" ht="13.5" x14ac:dyDescent="0.25">
      <c r="A305" s="86" t="s">
        <v>779</v>
      </c>
      <c r="B305" s="101">
        <v>3815</v>
      </c>
      <c r="C305" s="101">
        <v>0</v>
      </c>
      <c r="D305" s="101"/>
      <c r="E305" s="101">
        <v>3612</v>
      </c>
      <c r="F305" s="101">
        <v>0</v>
      </c>
      <c r="G305" s="101">
        <v>-231</v>
      </c>
      <c r="H305" s="101"/>
      <c r="I305" s="101">
        <v>0</v>
      </c>
      <c r="J305" s="144"/>
    </row>
    <row r="306" spans="1:10" s="10" customFormat="1" ht="13.5" x14ac:dyDescent="0.25">
      <c r="A306" s="284" t="s">
        <v>777</v>
      </c>
      <c r="B306" s="285">
        <v>79695</v>
      </c>
      <c r="C306" s="285">
        <v>0</v>
      </c>
      <c r="D306" s="285"/>
      <c r="E306" s="285">
        <v>79695</v>
      </c>
      <c r="F306" s="285">
        <v>0</v>
      </c>
      <c r="G306" s="285">
        <v>0</v>
      </c>
      <c r="H306" s="285"/>
      <c r="I306" s="285">
        <v>0</v>
      </c>
      <c r="J306" s="144"/>
    </row>
    <row r="307" spans="1:10" s="10" customFormat="1" ht="13.5" x14ac:dyDescent="0.25">
      <c r="A307" s="284" t="s">
        <v>796</v>
      </c>
      <c r="B307" s="285">
        <v>173974</v>
      </c>
      <c r="C307" s="285">
        <v>0</v>
      </c>
      <c r="D307" s="285"/>
      <c r="E307" s="285">
        <v>173924</v>
      </c>
      <c r="F307" s="285">
        <v>0</v>
      </c>
      <c r="G307" s="285">
        <v>-50</v>
      </c>
      <c r="H307" s="285"/>
      <c r="I307" s="285">
        <v>0</v>
      </c>
      <c r="J307" s="144"/>
    </row>
    <row r="308" spans="1:10" s="10" customFormat="1" ht="13.5" x14ac:dyDescent="0.25">
      <c r="A308" s="284" t="s">
        <v>788</v>
      </c>
      <c r="B308" s="285">
        <v>164595</v>
      </c>
      <c r="C308" s="285">
        <v>0</v>
      </c>
      <c r="D308" s="285"/>
      <c r="E308" s="285">
        <v>200106</v>
      </c>
      <c r="F308" s="285">
        <v>0</v>
      </c>
      <c r="G308" s="285">
        <v>0</v>
      </c>
      <c r="H308" s="285"/>
      <c r="I308" s="285">
        <v>0</v>
      </c>
      <c r="J308" s="144"/>
    </row>
    <row r="309" spans="1:10" s="10" customFormat="1" ht="13.5" x14ac:dyDescent="0.25">
      <c r="A309" s="284" t="s">
        <v>795</v>
      </c>
      <c r="B309" s="285">
        <v>0</v>
      </c>
      <c r="C309" s="285">
        <v>0</v>
      </c>
      <c r="D309" s="285"/>
      <c r="E309" s="285">
        <v>67230</v>
      </c>
      <c r="F309" s="285">
        <v>2000</v>
      </c>
      <c r="G309" s="285">
        <v>0</v>
      </c>
      <c r="H309" s="285"/>
      <c r="I309" s="285">
        <v>0</v>
      </c>
      <c r="J309" s="144"/>
    </row>
    <row r="310" spans="1:10" s="10" customFormat="1" ht="13.5" x14ac:dyDescent="0.25">
      <c r="A310" s="284" t="s">
        <v>778</v>
      </c>
      <c r="B310" s="285">
        <v>2409251</v>
      </c>
      <c r="C310" s="285">
        <v>0</v>
      </c>
      <c r="D310" s="285"/>
      <c r="E310" s="285">
        <v>2452096</v>
      </c>
      <c r="F310" s="285">
        <v>11069</v>
      </c>
      <c r="G310" s="285">
        <v>-806936</v>
      </c>
      <c r="H310" s="285"/>
      <c r="I310" s="285">
        <v>0</v>
      </c>
      <c r="J310" s="144"/>
    </row>
    <row r="311" spans="1:10" s="10" customFormat="1" ht="13.5" x14ac:dyDescent="0.25">
      <c r="A311" s="284" t="s">
        <v>781</v>
      </c>
      <c r="B311" s="285">
        <v>14768</v>
      </c>
      <c r="C311" s="285">
        <v>0</v>
      </c>
      <c r="D311" s="285"/>
      <c r="E311" s="285">
        <v>33835</v>
      </c>
      <c r="F311" s="285">
        <v>0</v>
      </c>
      <c r="G311" s="285">
        <v>-44076</v>
      </c>
      <c r="H311" s="285"/>
      <c r="I311" s="285">
        <v>0</v>
      </c>
      <c r="J311" s="144"/>
    </row>
    <row r="312" spans="1:10" s="10" customFormat="1" ht="13.5" x14ac:dyDescent="0.25">
      <c r="A312" s="284" t="s">
        <v>802</v>
      </c>
      <c r="B312" s="285">
        <v>99901</v>
      </c>
      <c r="C312" s="285">
        <v>0</v>
      </c>
      <c r="D312" s="285"/>
      <c r="E312" s="285">
        <v>99960</v>
      </c>
      <c r="F312" s="285">
        <v>0</v>
      </c>
      <c r="G312" s="285">
        <v>0</v>
      </c>
      <c r="H312" s="285"/>
      <c r="I312" s="285">
        <v>0</v>
      </c>
      <c r="J312" s="144"/>
    </row>
    <row r="313" spans="1:10" s="10" customFormat="1" ht="13.5" x14ac:dyDescent="0.25">
      <c r="A313" s="284" t="s">
        <v>783</v>
      </c>
      <c r="B313" s="285">
        <v>42045</v>
      </c>
      <c r="C313" s="285">
        <v>0</v>
      </c>
      <c r="D313" s="285"/>
      <c r="E313" s="285">
        <v>50173</v>
      </c>
      <c r="F313" s="285">
        <v>0</v>
      </c>
      <c r="G313" s="285">
        <v>0</v>
      </c>
      <c r="H313" s="285"/>
      <c r="I313" s="285">
        <v>0</v>
      </c>
      <c r="J313" s="144"/>
    </row>
    <row r="314" spans="1:10" s="10" customFormat="1" ht="13.5" x14ac:dyDescent="0.25">
      <c r="A314" s="284" t="s">
        <v>784</v>
      </c>
      <c r="B314" s="285">
        <v>5657</v>
      </c>
      <c r="C314" s="285">
        <v>0</v>
      </c>
      <c r="D314" s="285"/>
      <c r="E314" s="285">
        <v>6412</v>
      </c>
      <c r="F314" s="285">
        <v>0</v>
      </c>
      <c r="G314" s="285">
        <v>-11589</v>
      </c>
      <c r="H314" s="285"/>
      <c r="I314" s="285">
        <v>0</v>
      </c>
      <c r="J314" s="144"/>
    </row>
    <row r="315" spans="1:10" s="10" customFormat="1" ht="13.5" x14ac:dyDescent="0.25">
      <c r="A315" s="284" t="s">
        <v>785</v>
      </c>
      <c r="B315" s="285">
        <v>313463</v>
      </c>
      <c r="C315" s="285">
        <v>0</v>
      </c>
      <c r="D315" s="285"/>
      <c r="E315" s="285">
        <v>313720</v>
      </c>
      <c r="F315" s="285">
        <v>0</v>
      </c>
      <c r="G315" s="285">
        <v>-256</v>
      </c>
      <c r="H315" s="285"/>
      <c r="I315" s="285">
        <v>0</v>
      </c>
      <c r="J315" s="144"/>
    </row>
    <row r="316" spans="1:10" s="10" customFormat="1" ht="13.5" x14ac:dyDescent="0.25">
      <c r="A316" s="284" t="s">
        <v>793</v>
      </c>
      <c r="B316" s="285">
        <v>13022</v>
      </c>
      <c r="C316" s="285">
        <v>0</v>
      </c>
      <c r="D316" s="285"/>
      <c r="E316" s="285">
        <v>13055</v>
      </c>
      <c r="F316" s="285">
        <v>0</v>
      </c>
      <c r="G316" s="285">
        <v>-150</v>
      </c>
      <c r="H316" s="285"/>
      <c r="I316" s="285">
        <v>0</v>
      </c>
      <c r="J316" s="144"/>
    </row>
    <row r="317" spans="1:10" s="10" customFormat="1" ht="13.5" x14ac:dyDescent="0.25">
      <c r="A317" s="284" t="s">
        <v>804</v>
      </c>
      <c r="B317" s="285">
        <v>234</v>
      </c>
      <c r="C317" s="285">
        <v>0</v>
      </c>
      <c r="D317" s="285"/>
      <c r="E317" s="285">
        <v>281</v>
      </c>
      <c r="F317" s="285">
        <v>30</v>
      </c>
      <c r="G317" s="285">
        <v>-19</v>
      </c>
      <c r="H317" s="285"/>
      <c r="I317" s="285">
        <v>0</v>
      </c>
      <c r="J317" s="144"/>
    </row>
    <row r="318" spans="1:10" s="10" customFormat="1" ht="13.5" x14ac:dyDescent="0.25">
      <c r="A318" s="284" t="s">
        <v>794</v>
      </c>
      <c r="B318" s="285">
        <v>1775</v>
      </c>
      <c r="C318" s="285">
        <v>0</v>
      </c>
      <c r="D318" s="285"/>
      <c r="E318" s="285">
        <v>1782</v>
      </c>
      <c r="F318" s="285">
        <v>0</v>
      </c>
      <c r="G318" s="285">
        <v>-19</v>
      </c>
      <c r="H318" s="285"/>
      <c r="I318" s="285">
        <v>0</v>
      </c>
      <c r="J318" s="144"/>
    </row>
    <row r="319" spans="1:10" s="10" customFormat="1" ht="13.5" x14ac:dyDescent="0.25">
      <c r="A319" s="284" t="s">
        <v>790</v>
      </c>
      <c r="B319" s="285">
        <v>190620</v>
      </c>
      <c r="C319" s="285">
        <v>0</v>
      </c>
      <c r="D319" s="285"/>
      <c r="E319" s="285">
        <v>190380</v>
      </c>
      <c r="F319" s="285">
        <v>0</v>
      </c>
      <c r="G319" s="285">
        <v>-3704</v>
      </c>
      <c r="H319" s="285"/>
      <c r="I319" s="285">
        <v>0</v>
      </c>
      <c r="J319" s="144"/>
    </row>
    <row r="320" spans="1:10" s="10" customFormat="1" ht="13.5" x14ac:dyDescent="0.25">
      <c r="A320" s="284" t="s">
        <v>805</v>
      </c>
      <c r="B320" s="285">
        <v>248034</v>
      </c>
      <c r="C320" s="285">
        <v>0</v>
      </c>
      <c r="D320" s="285"/>
      <c r="E320" s="285">
        <v>247955</v>
      </c>
      <c r="F320" s="285">
        <v>0</v>
      </c>
      <c r="G320" s="285">
        <v>-172</v>
      </c>
      <c r="H320" s="285"/>
      <c r="I320" s="285">
        <v>0</v>
      </c>
      <c r="J320" s="144"/>
    </row>
    <row r="321" spans="1:11" s="10" customFormat="1" ht="13.5" x14ac:dyDescent="0.25">
      <c r="A321" s="284" t="s">
        <v>797</v>
      </c>
      <c r="B321" s="285">
        <v>69338</v>
      </c>
      <c r="C321" s="285">
        <v>0</v>
      </c>
      <c r="D321" s="285"/>
      <c r="E321" s="285">
        <v>69346</v>
      </c>
      <c r="F321" s="285">
        <v>0</v>
      </c>
      <c r="G321" s="285">
        <v>-42</v>
      </c>
      <c r="H321" s="285"/>
      <c r="I321" s="285">
        <v>0</v>
      </c>
      <c r="J321" s="144"/>
    </row>
    <row r="322" spans="1:11" s="10" customFormat="1" ht="13.5" x14ac:dyDescent="0.25">
      <c r="A322" s="284" t="s">
        <v>791</v>
      </c>
      <c r="B322" s="285">
        <v>20465</v>
      </c>
      <c r="C322" s="285">
        <v>0</v>
      </c>
      <c r="D322" s="285"/>
      <c r="E322" s="285">
        <v>21390</v>
      </c>
      <c r="F322" s="285">
        <v>0</v>
      </c>
      <c r="G322" s="285">
        <v>0</v>
      </c>
      <c r="H322" s="285"/>
      <c r="I322" s="285">
        <v>0</v>
      </c>
      <c r="J322" s="144"/>
    </row>
    <row r="323" spans="1:11" s="10" customFormat="1" ht="13.5" x14ac:dyDescent="0.25">
      <c r="A323" s="284" t="s">
        <v>786</v>
      </c>
      <c r="B323" s="285">
        <v>602</v>
      </c>
      <c r="C323" s="285">
        <v>0</v>
      </c>
      <c r="D323" s="285"/>
      <c r="E323" s="285">
        <v>0</v>
      </c>
      <c r="F323" s="285">
        <v>0</v>
      </c>
      <c r="G323" s="285">
        <v>-10353</v>
      </c>
      <c r="H323" s="285"/>
      <c r="I323" s="285">
        <v>0</v>
      </c>
      <c r="J323" s="144"/>
    </row>
    <row r="324" spans="1:11" s="10" customFormat="1" ht="13.5" x14ac:dyDescent="0.25">
      <c r="A324" s="86" t="s">
        <v>799</v>
      </c>
      <c r="B324" s="101">
        <v>31334</v>
      </c>
      <c r="C324" s="101">
        <v>0</v>
      </c>
      <c r="D324" s="101"/>
      <c r="E324" s="101">
        <v>30013</v>
      </c>
      <c r="F324" s="101">
        <v>0</v>
      </c>
      <c r="G324" s="101">
        <v>0</v>
      </c>
      <c r="H324" s="101"/>
      <c r="I324" s="101">
        <v>0</v>
      </c>
      <c r="J324" s="144"/>
    </row>
    <row r="325" spans="1:11" s="10" customFormat="1" ht="13.5" x14ac:dyDescent="0.25">
      <c r="A325" s="26" t="s">
        <v>814</v>
      </c>
      <c r="B325" s="102">
        <v>3882588</v>
      </c>
      <c r="C325" s="102">
        <v>0</v>
      </c>
      <c r="D325" s="102"/>
      <c r="E325" s="102">
        <v>4054965</v>
      </c>
      <c r="F325" s="102">
        <v>13099</v>
      </c>
      <c r="G325" s="102">
        <v>-877597</v>
      </c>
      <c r="H325" s="102"/>
      <c r="I325" s="102">
        <v>0</v>
      </c>
      <c r="J325" s="140"/>
    </row>
    <row r="326" spans="1:11" s="10" customFormat="1" ht="13.5" x14ac:dyDescent="0.25">
      <c r="A326" s="26" t="s">
        <v>815</v>
      </c>
      <c r="B326" s="102">
        <v>3808081</v>
      </c>
      <c r="C326" s="102">
        <v>0</v>
      </c>
      <c r="D326" s="102"/>
      <c r="E326" s="102">
        <v>3911681</v>
      </c>
      <c r="F326" s="102">
        <v>13775</v>
      </c>
      <c r="G326" s="102">
        <v>-674172</v>
      </c>
      <c r="H326" s="102"/>
      <c r="I326" s="102">
        <v>0</v>
      </c>
      <c r="J326" s="140"/>
    </row>
    <row r="327" spans="1:11" s="10" customFormat="1" ht="13.5" x14ac:dyDescent="0.25">
      <c r="A327" s="26" t="s">
        <v>81</v>
      </c>
      <c r="B327" s="104">
        <v>1.95654976876805</v>
      </c>
      <c r="C327" s="104" t="s">
        <v>454</v>
      </c>
      <c r="D327" s="104"/>
      <c r="E327" s="104">
        <v>3.6629776303333501</v>
      </c>
      <c r="F327" s="104">
        <v>-4.9074410163339399</v>
      </c>
      <c r="G327" s="104">
        <v>30.174050539031601</v>
      </c>
      <c r="H327" s="104"/>
      <c r="I327" s="104" t="s">
        <v>454</v>
      </c>
      <c r="J327" s="140"/>
    </row>
    <row r="328" spans="1:11" s="10" customFormat="1" ht="13.5" x14ac:dyDescent="0.25">
      <c r="A328" s="26"/>
      <c r="B328" s="104"/>
      <c r="C328" s="104"/>
      <c r="D328" s="104"/>
      <c r="E328" s="104"/>
      <c r="F328" s="104"/>
      <c r="G328" s="104"/>
      <c r="H328" s="104"/>
      <c r="I328" s="104"/>
      <c r="J328" s="140"/>
    </row>
    <row r="329" spans="1:11" s="10" customFormat="1" ht="13.5" x14ac:dyDescent="0.25">
      <c r="A329" s="26" t="s">
        <v>816</v>
      </c>
      <c r="B329" s="102">
        <v>211219714</v>
      </c>
      <c r="C329" s="102">
        <v>970302</v>
      </c>
      <c r="D329" s="102"/>
      <c r="E329" s="102">
        <v>215559419</v>
      </c>
      <c r="F329" s="102">
        <v>10255989</v>
      </c>
      <c r="G329" s="102">
        <v>-3882283</v>
      </c>
      <c r="H329" s="102"/>
      <c r="I329" s="102">
        <v>-848319</v>
      </c>
      <c r="J329" s="140"/>
    </row>
    <row r="330" spans="1:11" s="10" customFormat="1" ht="13.5" x14ac:dyDescent="0.25">
      <c r="A330" s="26" t="s">
        <v>817</v>
      </c>
      <c r="B330" s="102">
        <v>218446982</v>
      </c>
      <c r="C330" s="102">
        <v>978921</v>
      </c>
      <c r="D330" s="102"/>
      <c r="E330" s="102">
        <v>221520039</v>
      </c>
      <c r="F330" s="102">
        <v>10213587</v>
      </c>
      <c r="G330" s="102">
        <v>-3608972</v>
      </c>
      <c r="H330" s="102"/>
      <c r="I330" s="102">
        <v>-1019520</v>
      </c>
      <c r="J330" s="140"/>
    </row>
    <row r="331" spans="1:11" s="10" customFormat="1" ht="13.5" x14ac:dyDescent="0.25">
      <c r="A331" s="26" t="s">
        <v>81</v>
      </c>
      <c r="B331" s="104">
        <v>-3.3084769282827602</v>
      </c>
      <c r="C331" s="104">
        <v>-0.88045919946553397</v>
      </c>
      <c r="D331" s="104"/>
      <c r="E331" s="104">
        <v>-2.69078139698233</v>
      </c>
      <c r="F331" s="104">
        <v>0.41515287430361097</v>
      </c>
      <c r="G331" s="104">
        <v>7.5730983781531096</v>
      </c>
      <c r="H331" s="104"/>
      <c r="I331" s="104">
        <v>-16.792314030131799</v>
      </c>
      <c r="J331" s="140"/>
    </row>
    <row r="332" spans="1:11" x14ac:dyDescent="0.3">
      <c r="A332" s="165"/>
      <c r="B332" s="165"/>
      <c r="C332" s="165"/>
      <c r="D332" s="165"/>
      <c r="E332" s="165"/>
      <c r="F332" s="165"/>
      <c r="G332" s="165"/>
      <c r="H332" s="165"/>
      <c r="I332" s="165"/>
    </row>
    <row r="333" spans="1:11" x14ac:dyDescent="0.3">
      <c r="A333" s="165"/>
      <c r="B333" s="165"/>
      <c r="C333" s="165"/>
      <c r="D333" s="165"/>
      <c r="E333" s="165"/>
      <c r="F333" s="165"/>
      <c r="G333" s="165"/>
      <c r="H333" s="165"/>
      <c r="I333" s="165"/>
    </row>
    <row r="334" spans="1:11" x14ac:dyDescent="0.3">
      <c r="A334" s="165"/>
      <c r="B334" s="165"/>
      <c r="C334" s="165"/>
      <c r="D334" s="165"/>
      <c r="E334" s="165"/>
      <c r="F334" s="165"/>
      <c r="G334" s="165"/>
      <c r="H334" s="165"/>
      <c r="I334" s="165"/>
      <c r="K334" s="166"/>
    </row>
    <row r="335" spans="1:11" x14ac:dyDescent="0.3">
      <c r="A335" s="165"/>
      <c r="B335" s="165"/>
      <c r="C335" s="165"/>
      <c r="D335" s="165"/>
      <c r="E335" s="165"/>
      <c r="F335" s="165"/>
      <c r="G335" s="165"/>
      <c r="H335" s="165"/>
      <c r="I335" s="165"/>
    </row>
    <row r="336" spans="1:11" x14ac:dyDescent="0.3">
      <c r="A336" s="165"/>
      <c r="B336" s="165"/>
      <c r="C336" s="165"/>
      <c r="D336" s="165"/>
      <c r="E336" s="165"/>
      <c r="F336" s="165"/>
      <c r="G336" s="165"/>
      <c r="H336" s="165"/>
      <c r="I336" s="165"/>
    </row>
    <row r="337" spans="1:9" x14ac:dyDescent="0.3">
      <c r="A337" s="165"/>
      <c r="B337" s="165"/>
      <c r="C337" s="165"/>
      <c r="D337" s="165"/>
      <c r="E337" s="165"/>
      <c r="F337" s="165"/>
      <c r="G337" s="165"/>
      <c r="H337" s="165"/>
      <c r="I337" s="165"/>
    </row>
    <row r="338" spans="1:9" x14ac:dyDescent="0.3">
      <c r="A338" s="165"/>
      <c r="B338" s="165"/>
      <c r="C338" s="165"/>
      <c r="D338" s="165"/>
      <c r="E338" s="165"/>
      <c r="F338" s="165"/>
      <c r="G338" s="165"/>
      <c r="H338" s="165"/>
      <c r="I338" s="165"/>
    </row>
    <row r="339" spans="1:9" x14ac:dyDescent="0.3">
      <c r="A339" s="165"/>
      <c r="B339" s="165"/>
      <c r="C339" s="165"/>
      <c r="D339" s="165"/>
      <c r="E339" s="165"/>
      <c r="F339" s="165"/>
      <c r="G339" s="165"/>
      <c r="H339" s="165"/>
      <c r="I339" s="165"/>
    </row>
    <row r="340" spans="1:9" x14ac:dyDescent="0.3">
      <c r="A340" s="165"/>
      <c r="B340" s="165"/>
      <c r="C340" s="165"/>
      <c r="D340" s="165"/>
      <c r="E340" s="165"/>
      <c r="F340" s="165"/>
      <c r="G340" s="165"/>
      <c r="H340" s="165"/>
      <c r="I340" s="165"/>
    </row>
    <row r="341" spans="1:9" x14ac:dyDescent="0.3">
      <c r="A341" s="165"/>
      <c r="B341" s="165"/>
      <c r="C341" s="165"/>
      <c r="D341" s="165"/>
      <c r="E341" s="165"/>
      <c r="F341" s="165"/>
      <c r="G341" s="165"/>
      <c r="H341" s="165"/>
      <c r="I341" s="165"/>
    </row>
    <row r="342" spans="1:9" x14ac:dyDescent="0.3">
      <c r="A342" s="165"/>
      <c r="B342" s="165"/>
      <c r="C342" s="165"/>
      <c r="D342" s="165"/>
      <c r="E342" s="165"/>
      <c r="F342" s="165"/>
      <c r="G342" s="165"/>
      <c r="H342" s="165"/>
      <c r="I342" s="165"/>
    </row>
    <row r="343" spans="1:9" x14ac:dyDescent="0.3">
      <c r="A343" s="165"/>
      <c r="B343" s="165"/>
      <c r="C343" s="165"/>
      <c r="D343" s="165"/>
      <c r="E343" s="165"/>
      <c r="F343" s="165"/>
      <c r="G343" s="165"/>
      <c r="H343" s="165"/>
      <c r="I343" s="165"/>
    </row>
    <row r="344" spans="1:9" x14ac:dyDescent="0.3">
      <c r="A344" s="165"/>
      <c r="B344" s="165"/>
      <c r="C344" s="165"/>
      <c r="D344" s="165"/>
      <c r="E344" s="165"/>
      <c r="F344" s="165"/>
      <c r="G344" s="165"/>
      <c r="H344" s="165"/>
      <c r="I344" s="165"/>
    </row>
    <row r="345" spans="1:9" x14ac:dyDescent="0.3">
      <c r="A345" s="165"/>
      <c r="B345" s="165"/>
      <c r="C345" s="165"/>
      <c r="D345" s="165"/>
      <c r="E345" s="165"/>
      <c r="F345" s="165"/>
      <c r="G345" s="165"/>
      <c r="H345" s="165"/>
      <c r="I345" s="165"/>
    </row>
  </sheetData>
  <customSheetViews>
    <customSheetView guid="{FA2E1843-2BE2-47CF-BE01-D42B5FFA5AE3}" scale="95" showPageBreaks="1" view="pageBreakPreview">
      <selection activeCell="B6" sqref="B6"/>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95" showPageBreaks="1" printArea="1" view="pageBreakPreview">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722B3250-471E-4256-A122-1330806A5616}" scale="95" showPageBreaks="1" view="pageBreakPreview">
      <selection activeCell="P34" sqref="P34"/>
      <pageMargins left="0.59055118110236227" right="0.59055118110236227" top="0.39370078740157483" bottom="0.59055118110236227" header="0" footer="0.39370078740157483"/>
      <pageSetup paperSize="9" orientation="landscape" r:id="rId3"/>
      <headerFooter alignWithMargins="0"/>
    </customSheetView>
  </customSheetViews>
  <mergeCells count="3">
    <mergeCell ref="B4:C4"/>
    <mergeCell ref="E4:G4"/>
    <mergeCell ref="I4:I5"/>
  </mergeCells>
  <phoneticPr fontId="0" type="noConversion"/>
  <pageMargins left="0.59055118110236227" right="0.39370078740157483" top="0.39370078740157483" bottom="0.39370078740157483" header="0" footer="0.39370078740157483"/>
  <pageSetup paperSize="9" scale="8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40</vt:i4>
      </vt:variant>
    </vt:vector>
  </HeadingPairs>
  <TitlesOfParts>
    <vt:vector size="68" baseType="lpstr">
      <vt:lpstr>INDICE</vt:lpstr>
      <vt:lpstr>CUADRO A BALANCE</vt:lpstr>
      <vt:lpstr>CUADRO B PYG</vt:lpstr>
      <vt:lpstr>CUADRO C EFE</vt:lpstr>
      <vt:lpstr>CUADRO D PPALES RATIOS</vt:lpstr>
      <vt:lpstr>CUADRO E INF ACTIVOS</vt:lpstr>
      <vt:lpstr>CUADRO F NUMERO DE FONDOS</vt:lpstr>
      <vt:lpstr>CUADRO 00 FONDOS</vt:lpstr>
      <vt:lpstr>CUADRO A.1</vt:lpstr>
      <vt:lpstr>CUADRO A.1.1</vt:lpstr>
      <vt:lpstr>CUADRO A.1.2 a</vt:lpstr>
      <vt:lpstr>CUADRO A.1.2 b</vt:lpstr>
      <vt:lpstr>CUADRO A.1.2 c</vt:lpstr>
      <vt:lpstr>CUADRO A.1.2 d</vt:lpstr>
      <vt:lpstr>CUADRO A.1.2 e</vt:lpstr>
      <vt:lpstr>CUADRO A.1.2 f</vt:lpstr>
      <vt:lpstr>CUADRO A.1.2 g</vt:lpstr>
      <vt:lpstr>CUADRO A.1.2 h</vt:lpstr>
      <vt:lpstr>CUADRO A.1.2 i</vt:lpstr>
      <vt:lpstr>CUADRO A.1.2 j</vt:lpstr>
      <vt:lpstr>CUADRO A.1.2 k</vt:lpstr>
      <vt:lpstr>CUADRO A.1.2 l</vt:lpstr>
      <vt:lpstr>CUADRO A.1.2 m</vt:lpstr>
      <vt:lpstr>CUADRO A.1.3</vt:lpstr>
      <vt:lpstr>CUADRO B.1</vt:lpstr>
      <vt:lpstr>CUADRO B.1.1</vt:lpstr>
      <vt:lpstr>CUADRO B.1.2</vt:lpstr>
      <vt:lpstr>CUADRO C.1</vt:lpstr>
      <vt:lpstr>'CUADRO 00 FONDOS'!Área_de_impresión</vt:lpstr>
      <vt:lpstr>'CUADRO A BALANCE'!Área_de_impresión</vt:lpstr>
      <vt:lpstr>'CUADRO A.1'!Área_de_impresión</vt:lpstr>
      <vt:lpstr>'CUADRO A.1.1'!Área_de_impresión</vt:lpstr>
      <vt:lpstr>'CUADRO A.1.2 b'!Área_de_impresión</vt:lpstr>
      <vt:lpstr>'CUADRO A.1.2 c'!Área_de_impresión</vt:lpstr>
      <vt:lpstr>'CUADRO A.1.2 d'!Área_de_impresión</vt:lpstr>
      <vt:lpstr>'CUADRO A.1.2 e'!Área_de_impresión</vt:lpstr>
      <vt:lpstr>'CUADRO A.1.2 f'!Área_de_impresión</vt:lpstr>
      <vt:lpstr>'CUADRO A.1.2 g'!Área_de_impresión</vt:lpstr>
      <vt:lpstr>'CUADRO A.1.2 h'!Área_de_impresión</vt:lpstr>
      <vt:lpstr>'CUADRO A.1.2 i'!Área_de_impresión</vt:lpstr>
      <vt:lpstr>'CUADRO A.1.2 j'!Área_de_impresión</vt:lpstr>
      <vt:lpstr>'CUADRO A.1.2 k'!Área_de_impresión</vt:lpstr>
      <vt:lpstr>'CUADRO A.1.2 l'!Área_de_impresión</vt:lpstr>
      <vt:lpstr>'CUADRO A.1.2 m'!Área_de_impresión</vt:lpstr>
      <vt:lpstr>'CUADRO A.1.3'!Área_de_impresión</vt:lpstr>
      <vt:lpstr>'CUADRO B PYG'!Área_de_impresión</vt:lpstr>
      <vt:lpstr>'CUADRO B.1'!Área_de_impresión</vt:lpstr>
      <vt:lpstr>'CUADRO B.1.1'!Área_de_impresión</vt:lpstr>
      <vt:lpstr>'CUADRO B.1.2'!Área_de_impresión</vt:lpstr>
      <vt:lpstr>'CUADRO C EFE'!Área_de_impresión</vt:lpstr>
      <vt:lpstr>'CUADRO C.1'!Área_de_impresión</vt:lpstr>
      <vt:lpstr>'CUADRO D PPALES RATIOS'!Área_de_impresión</vt:lpstr>
      <vt:lpstr>'CUADRO E INF ACTIVOS'!Área_de_impresión</vt:lpstr>
      <vt:lpstr>'CUADRO F NUMERO DE FONDOS'!Área_de_impresión</vt:lpstr>
      <vt:lpstr>INDICE!Área_de_impresión</vt:lpstr>
      <vt:lpstr>'CUADRO 00 FONDOS'!Títulos_a_imprimir</vt:lpstr>
      <vt:lpstr>'CUADRO A BALANCE'!Títulos_a_imprimir</vt:lpstr>
      <vt:lpstr>'CUADRO A.1'!Títulos_a_imprimir</vt:lpstr>
      <vt:lpstr>'CUADRO A.1.1'!Títulos_a_imprimir</vt:lpstr>
      <vt:lpstr>'CUADRO A.1.2 a'!Títulos_a_imprimir</vt:lpstr>
      <vt:lpstr>'CUADRO A.1.2 d'!Títulos_a_imprimir</vt:lpstr>
      <vt:lpstr>'CUADRO A.1.3'!Títulos_a_imprimir</vt:lpstr>
      <vt:lpstr>'CUADRO B PYG'!Títulos_a_imprimir</vt:lpstr>
      <vt:lpstr>'CUADRO B.1'!Títulos_a_imprimir</vt:lpstr>
      <vt:lpstr>'CUADRO B.1.1'!Títulos_a_imprimir</vt:lpstr>
      <vt:lpstr>'CUADRO B.1.2'!Títulos_a_imprimir</vt:lpstr>
      <vt:lpstr>'CUADRO C EFE'!Títulos_a_imprimir</vt:lpstr>
      <vt:lpstr>'CUADRO C.1'!Títulos_a_imprimir</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mbdeanta</dc:creator>
  <cp:lastModifiedBy>Luisa Bailón Chico</cp:lastModifiedBy>
  <cp:lastPrinted>2018-02-12T08:27:24Z</cp:lastPrinted>
  <dcterms:created xsi:type="dcterms:W3CDTF">2009-11-16T11:15:44Z</dcterms:created>
  <dcterms:modified xsi:type="dcterms:W3CDTF">2018-02-16T07:57:32Z</dcterms:modified>
</cp:coreProperties>
</file>